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xpluspl-my.sharepoint.com/personal/azyzak_xplus_pl/Documents/!Files/8. Xplus/!DBP/!Produkty/EA365/"/>
    </mc:Choice>
  </mc:AlternateContent>
  <xr:revisionPtr revIDLastSave="127" documentId="8_{57BBC66F-1BEB-4114-A42A-AC5303378D11}" xr6:coauthVersionLast="45" xr6:coauthVersionMax="45" xr10:uidLastSave="{C6022A0F-E0E4-42FE-A903-64B062B97CAC}"/>
  <bookViews>
    <workbookView xWindow="-108" yWindow="-108" windowWidth="23256" windowHeight="12720" xr2:uid="{E8F08117-130D-438D-BFB2-0DC4E837B2BD}"/>
  </bookViews>
  <sheets>
    <sheet name="Test automation savings" sheetId="3" r:id="rId1"/>
  </sheets>
  <definedNames>
    <definedName name="_xlnm.Print_Area" localSheetId="0">'Test automation savings'!$A$1:$K$102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3" l="1"/>
  <c r="C18" i="3" l="1"/>
  <c r="C22" i="3" s="1"/>
  <c r="C28" i="3"/>
  <c r="C38" i="3" s="1"/>
  <c r="D28" i="3"/>
  <c r="E28" i="3"/>
  <c r="E30" i="3" s="1"/>
  <c r="E32" i="3" s="1"/>
  <c r="E54" i="3" s="1"/>
  <c r="E63" i="3" l="1"/>
  <c r="E59" i="3"/>
  <c r="C30" i="3"/>
  <c r="C42" i="3"/>
  <c r="D30" i="3"/>
  <c r="D38" i="3"/>
  <c r="D42" i="3" s="1"/>
  <c r="D46" i="3" s="1"/>
  <c r="E38" i="3"/>
  <c r="C46" i="3" l="1"/>
  <c r="C60" i="3" s="1"/>
  <c r="C32" i="3"/>
  <c r="C54" i="3" s="1"/>
  <c r="D32" i="3"/>
  <c r="D54" i="3" s="1"/>
  <c r="E42" i="3"/>
  <c r="C67" i="3" l="1"/>
  <c r="C48" i="3"/>
  <c r="C64" i="3"/>
  <c r="C59" i="3"/>
  <c r="C58" i="3" s="1"/>
  <c r="C63" i="3"/>
  <c r="D48" i="3"/>
  <c r="D64" i="3"/>
  <c r="E46" i="3"/>
  <c r="D63" i="3"/>
  <c r="D59" i="3"/>
  <c r="D60" i="3"/>
  <c r="D67" i="3" s="1"/>
  <c r="D62" i="3" l="1"/>
  <c r="E48" i="3"/>
  <c r="E60" i="3"/>
  <c r="E67" i="3" s="1"/>
  <c r="D58" i="3"/>
  <c r="C62" i="3"/>
  <c r="C74" i="3"/>
  <c r="E64" i="3"/>
  <c r="E62" i="3" s="1"/>
  <c r="C68" i="3"/>
  <c r="C69" i="3" s="1"/>
  <c r="C70" i="3" s="1"/>
  <c r="C71" i="3" s="1"/>
  <c r="D68" i="3"/>
  <c r="D69" i="3" s="1"/>
  <c r="D70" i="3" s="1"/>
  <c r="D71" i="3" s="1"/>
  <c r="D74" i="3" l="1"/>
  <c r="E58" i="3"/>
  <c r="E68" i="3"/>
  <c r="E69" i="3" s="1"/>
  <c r="E70" i="3" s="1"/>
  <c r="E71" i="3" s="1"/>
  <c r="C83" i="3"/>
  <c r="C75" i="3"/>
  <c r="C76" i="3" s="1"/>
  <c r="C77" i="3" s="1"/>
  <c r="C78" i="3" s="1"/>
  <c r="D75" i="3" l="1"/>
  <c r="D76" i="3" s="1"/>
  <c r="D77" i="3" s="1"/>
  <c r="D78" i="3" s="1"/>
  <c r="D90" i="3"/>
  <c r="E74" i="3"/>
  <c r="E75" i="3" s="1"/>
  <c r="E76" i="3" s="1"/>
  <c r="E77" i="3" s="1"/>
  <c r="E78" i="3" s="1"/>
  <c r="D83" i="3"/>
  <c r="C84" i="3"/>
  <c r="D91" i="3" l="1"/>
  <c r="D84" i="3"/>
  <c r="E84" i="3"/>
  <c r="E91" i="3"/>
  <c r="E90" i="3"/>
  <c r="E83" i="3"/>
  <c r="C85" i="3"/>
  <c r="E85" i="3"/>
  <c r="E92" i="3"/>
  <c r="D85" i="3"/>
  <c r="D92" i="3"/>
  <c r="E86" i="3" l="1"/>
  <c r="E93" i="3"/>
  <c r="D93" i="3"/>
  <c r="D86" i="3"/>
  <c r="C86" i="3"/>
  <c r="C87" i="3"/>
  <c r="D94" i="3" l="1"/>
  <c r="D87" i="3"/>
  <c r="E94" i="3"/>
  <c r="E87" i="3"/>
</calcChain>
</file>

<file path=xl/sharedStrings.xml><?xml version="1.0" encoding="utf-8"?>
<sst xmlns="http://schemas.openxmlformats.org/spreadsheetml/2006/main" count="140" uniqueCount="100">
  <si>
    <t>RSAT</t>
  </si>
  <si>
    <t>EA</t>
  </si>
  <si>
    <t>Manual</t>
  </si>
  <si>
    <t>A.</t>
  </si>
  <si>
    <t>B.</t>
  </si>
  <si>
    <t>C.</t>
  </si>
  <si>
    <t>D.</t>
  </si>
  <si>
    <t>E.</t>
  </si>
  <si>
    <t>1.</t>
  </si>
  <si>
    <t>Different test cases to check if a selected Business Process Scenario works as expected. May relate to functional tests using different data sets, checking fields for existence and values (validations), trigger expected system notifications and error (negatvie tests)</t>
  </si>
  <si>
    <t>Number of "Business Process Scenarios" to test:</t>
  </si>
  <si>
    <t>Average number of Test Cases per one "Business Process Scenario":</t>
  </si>
  <si>
    <t>[Calculated: A x B]</t>
  </si>
  <si>
    <t>[in minutes]</t>
  </si>
  <si>
    <t>Some test cases may not be automated with a selected tool. 
RSAT do not support negative tests, system warnings, "try-catch" functions, workflows, etc.</t>
  </si>
  <si>
    <t>[Calculated C x D] [in MD = 8hours working day]</t>
  </si>
  <si>
    <t>Number of test automation scripts may be lower than number of Manual Test Cases thanks to scripts flexibility reusability and specific functions (ie. loops to test different data sets within one script run)</t>
  </si>
  <si>
    <t xml:space="preserve">Number of Test Cases to be tested automatically = </t>
  </si>
  <si>
    <t xml:space="preserve">Number of Test Cases NOT to be tested automatically (tested manually) = </t>
  </si>
  <si>
    <t xml:space="preserve">Number of Automated Test Scripts needed to cover test automation scope = </t>
  </si>
  <si>
    <t>[Changes in some Business Process Scenarios requires adjustments in existing Automated Test Scripts. RSAT does not allow to provide any changes to existing scripts while EA provides full flexibility]</t>
  </si>
  <si>
    <t>Automated Testing Scripts annual maintenance budget (from initial cost)</t>
  </si>
  <si>
    <t>[Calculated: M x N] [in MD = 8hours working days]</t>
  </si>
  <si>
    <t xml:space="preserve">Automated Testing Scripts annual maintenance budget (from initial cost) = </t>
  </si>
  <si>
    <t xml:space="preserve">Time spent of Test Script creation and annual maintenance  = </t>
  </si>
  <si>
    <t>Automated Tests Plan execution time</t>
  </si>
  <si>
    <t>[Autoamted Test Script execution is assumed not to consume any testing team time]</t>
  </si>
  <si>
    <t>[Number o Test Plan executions planned for a year] [Should not be lower than number of D365 updates]</t>
  </si>
  <si>
    <t>Annual Execution time of Test Cases not covered with Automated Test Scripts</t>
  </si>
  <si>
    <t>AVERAGE DAILY RATE [EUR] FOR TESTING TEAM ROLE</t>
  </si>
  <si>
    <t>2.</t>
  </si>
  <si>
    <t>3.</t>
  </si>
  <si>
    <t>4.</t>
  </si>
  <si>
    <t>PLANNING - manual tests</t>
  </si>
  <si>
    <t>PLANNING - test automation scope and coverage</t>
  </si>
  <si>
    <t>TEST EXECUTION - manual &amp; automated</t>
  </si>
  <si>
    <t xml:space="preserve">Time planned for Manual Test Plan Execution for selected scope of testing (days) = </t>
  </si>
  <si>
    <t xml:space="preserve">Time to perform manual tests, Test Cases NOT to automated (days) = </t>
  </si>
  <si>
    <t>Average time creating one Automated Test Script (minutes) :</t>
  </si>
  <si>
    <t xml:space="preserve">Test Cases to "Automated Test Script" conversion rate (%): </t>
  </si>
  <si>
    <t>Business Process Scenario = for a purpose of this exercise, individual and specific execution of the selected Business Process. Example: Creating new domestic customer with a selected transaction. Creating customer with a different transaction type creates another Business Process Scenario.</t>
  </si>
  <si>
    <t>Average time planned for a single, manual test case execution (minutes):</t>
  </si>
  <si>
    <t xml:space="preserve">Time planned for Manual Test Plan Execution for selected scope in a Year = </t>
  </si>
  <si>
    <t>Number of complete Test Plan execution during the year</t>
  </si>
  <si>
    <t>[Calculated: C x H]</t>
  </si>
  <si>
    <t>[Calculated: C - I]</t>
  </si>
  <si>
    <t>[Calculated: D x J] [in MD = 8hours working day]</t>
  </si>
  <si>
    <t>[Calculated: I x L]</t>
  </si>
  <si>
    <t>[Calculated: O x P] [in MD = 8hours working days]</t>
  </si>
  <si>
    <t>[Calculated: O + Q] [in MD = 8hours working days]</t>
  </si>
  <si>
    <t>[Calculated: F x K] [in MD = 8hours working days][Autoamted Test Script time assumed at zero]</t>
  </si>
  <si>
    <t>F</t>
  </si>
  <si>
    <t>G</t>
  </si>
  <si>
    <t>H</t>
  </si>
  <si>
    <t>I</t>
  </si>
  <si>
    <t>J</t>
  </si>
  <si>
    <t>K</t>
  </si>
  <si>
    <t>L</t>
  </si>
  <si>
    <t>M</t>
  </si>
  <si>
    <t>N</t>
  </si>
  <si>
    <t>O</t>
  </si>
  <si>
    <t>P</t>
  </si>
  <si>
    <t>Q</t>
  </si>
  <si>
    <t>R</t>
  </si>
  <si>
    <t>S</t>
  </si>
  <si>
    <t>T</t>
  </si>
  <si>
    <t>U</t>
  </si>
  <si>
    <t>V</t>
  </si>
  <si>
    <t>Y</t>
  </si>
  <si>
    <t>Year 1</t>
  </si>
  <si>
    <t>TEST AUTOMATION (INVESTMENT)</t>
  </si>
  <si>
    <t>SUMMARY</t>
  </si>
  <si>
    <t>Manual Testing Scope [in MD = 8hours working days]</t>
  </si>
  <si>
    <t>Automated Testing Scope (Investment)</t>
  </si>
  <si>
    <t>TOTAL TIME SPENT FOR TESTING IN YEAR 1</t>
  </si>
  <si>
    <t>X</t>
  </si>
  <si>
    <t>Year 3</t>
  </si>
  <si>
    <t>Year 2</t>
  </si>
  <si>
    <t>After Year 1</t>
  </si>
  <si>
    <t>After Year 2</t>
  </si>
  <si>
    <t>After Year 3</t>
  </si>
  <si>
    <t>ROI % AFTER EACH YEAR OF THE PROJECT</t>
  </si>
  <si>
    <t>N/a</t>
  </si>
  <si>
    <t>After Year 4</t>
  </si>
  <si>
    <t>After Year 5</t>
  </si>
  <si>
    <t>TOTAL TIME SPENT FOR TESTING IN YEAR 2, YEAR 3 AND NEXT</t>
  </si>
  <si>
    <t>Year 5</t>
  </si>
  <si>
    <t>Year 4</t>
  </si>
  <si>
    <t>TOTAL INVESTMENT IN AUTOMATION</t>
  </si>
  <si>
    <t>Total number of Test Cases to test (Test Plan)=</t>
  </si>
  <si>
    <t>Maximum test automation coverage (% coverage, % automatible):</t>
  </si>
  <si>
    <t xml:space="preserve">Time spent on Automated Test Scripts creation (days) = </t>
  </si>
  <si>
    <t>TOTAL CUMULATED SAVINGS (EUR) AGAINST MANUAL TESTING</t>
  </si>
  <si>
    <t>ADDITIONAL VALUES WHEN USING EXECUTIVE AUTOMATS vs RSAT</t>
  </si>
  <si>
    <t>Rollout procedures: anything created in EA may be easily executed in any other environment. All scripts in RSAT must be recreated</t>
  </si>
  <si>
    <t>Cross-platform testing: RSAT is limited to D365FO (Finance&amp;SCM) while EA may be used to test different web based apps (ie. D365 Sales, SalesForce or e-commerce)</t>
  </si>
  <si>
    <t>Business process documentation : in Executive Automats, script execution steps (during playback) may be screen-shoted are automaticly combined into Word/PDF files. This may be used (in few clicks) to generate process documenation or test execution evidence. This is not available in RSAT.</t>
  </si>
  <si>
    <t>TOTAL CUMULATED SAVINGS [MDs] AGAINST MANAUAL TESTING</t>
  </si>
  <si>
    <t>TEST AUTOMATION PROJECT  - COST SAVINGS ESTIMATIONS</t>
  </si>
  <si>
    <t>Performance tests: RSAT scripts may not be executed in parallel. EA allows to run hundreds of scripts in parallel runs to execute regression testing faster or provoke a close-to-real system stress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</si>
</sst>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sz val="11"/>
      <color theme="0"/>
      <name val="Calibri"/>
      <family val="2"/>
      <scheme val="minor"/>
    </font>
    <font>
      <b/>
      <sz val="12"/>
      <color rgb="FFFF0000"/>
      <name val="Calibri"/>
      <family val="2"/>
      <scheme val="minor"/>
    </font>
    <font>
      <b/>
      <sz val="14"/>
      <color rgb="FFFF0000"/>
      <name val="Calibri"/>
      <family val="2"/>
      <scheme val="minor"/>
    </font>
    <font>
      <i/>
      <sz val="9"/>
      <color theme="1" tint="0.34998626667073579"/>
      <name val="Calibri"/>
      <family val="2"/>
      <scheme val="minor"/>
    </font>
    <font>
      <b/>
      <sz val="11"/>
      <color theme="1" tint="0.34998626667073579"/>
      <name val="Calibri"/>
      <family val="2"/>
      <scheme val="minor"/>
    </font>
    <font>
      <b/>
      <i/>
      <sz val="9"/>
      <color theme="1" tint="0.34998626667073579"/>
      <name val="Calibri"/>
      <family val="2"/>
      <scheme val="minor"/>
    </font>
    <font>
      <sz val="11"/>
      <name val="Calibri"/>
      <family val="2"/>
      <scheme val="minor"/>
    </font>
    <font>
      <sz val="9"/>
      <color theme="1" tint="0.34998626667073579"/>
      <name val="Calibri"/>
      <family val="2"/>
      <scheme val="minor"/>
    </font>
    <font>
      <sz val="12"/>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21">
    <xf numFmtId="0" fontId="0" fillId="0" borderId="0" xfId="0"/>
    <xf numFmtId="0" fontId="4" fillId="3" borderId="0" xfId="0" applyFont="1" applyFill="1" applyProtection="1"/>
    <xf numFmtId="0" fontId="0" fillId="3" borderId="0" xfId="0" applyFill="1" applyProtection="1"/>
    <xf numFmtId="0" fontId="1" fillId="3" borderId="0" xfId="0" applyFont="1" applyFill="1" applyAlignment="1" applyProtection="1">
      <alignment horizontal="center"/>
    </xf>
    <xf numFmtId="0" fontId="0" fillId="3" borderId="0" xfId="0" applyFill="1" applyAlignment="1" applyProtection="1">
      <alignment wrapText="1"/>
    </xf>
    <xf numFmtId="0" fontId="0" fillId="0" borderId="0" xfId="0" applyProtection="1"/>
    <xf numFmtId="0" fontId="9" fillId="3" borderId="0" xfId="0" applyFont="1" applyFill="1" applyBorder="1" applyAlignment="1" applyProtection="1">
      <alignment vertical="center" wrapText="1"/>
    </xf>
    <xf numFmtId="0" fontId="1" fillId="4" borderId="1" xfId="0" applyFont="1" applyFill="1" applyBorder="1" applyProtection="1"/>
    <xf numFmtId="0" fontId="0" fillId="4" borderId="1" xfId="0" applyFill="1" applyBorder="1" applyProtection="1"/>
    <xf numFmtId="0" fontId="1" fillId="3" borderId="0" xfId="0" applyFont="1" applyFill="1" applyAlignment="1" applyProtection="1">
      <alignment wrapText="1"/>
    </xf>
    <xf numFmtId="0" fontId="0" fillId="3" borderId="0" xfId="0" applyFill="1" applyBorder="1" applyAlignment="1" applyProtection="1">
      <alignment horizontal="left" vertical="center"/>
    </xf>
    <xf numFmtId="0" fontId="5" fillId="3" borderId="1" xfId="0" applyFont="1" applyFill="1" applyBorder="1" applyAlignment="1" applyProtection="1">
      <alignment vertical="center" wrapText="1"/>
    </xf>
    <xf numFmtId="0" fontId="0" fillId="3" borderId="3" xfId="0" applyFill="1" applyBorder="1" applyAlignment="1" applyProtection="1">
      <alignment vertical="center"/>
    </xf>
    <xf numFmtId="4" fontId="0" fillId="3" borderId="3" xfId="0" applyNumberFormat="1" applyFont="1" applyFill="1" applyBorder="1" applyAlignment="1" applyProtection="1">
      <alignment vertical="center"/>
    </xf>
    <xf numFmtId="0" fontId="1" fillId="3" borderId="0" xfId="0" applyFont="1" applyFill="1" applyBorder="1" applyAlignment="1" applyProtection="1">
      <alignment horizontal="center" vertical="center"/>
    </xf>
    <xf numFmtId="0" fontId="5" fillId="3" borderId="0" xfId="0" applyFont="1" applyFill="1" applyBorder="1" applyAlignment="1" applyProtection="1">
      <alignment vertical="center" wrapText="1"/>
    </xf>
    <xf numFmtId="164" fontId="6" fillId="3" borderId="0" xfId="0" applyNumberFormat="1" applyFont="1" applyFill="1" applyBorder="1" applyAlignment="1" applyProtection="1">
      <alignment horizontal="center" vertical="center"/>
    </xf>
    <xf numFmtId="4" fontId="0" fillId="4" borderId="1" xfId="0" applyNumberFormat="1" applyFont="1" applyFill="1" applyBorder="1" applyProtection="1"/>
    <xf numFmtId="0" fontId="1" fillId="4" borderId="1" xfId="0" applyFont="1" applyFill="1" applyBorder="1" applyAlignment="1" applyProtection="1">
      <alignment horizontal="center"/>
    </xf>
    <xf numFmtId="0" fontId="0" fillId="3" borderId="0" xfId="0" applyFill="1" applyBorder="1" applyAlignment="1" applyProtection="1">
      <alignment vertical="center"/>
    </xf>
    <xf numFmtId="0" fontId="0" fillId="3" borderId="0" xfId="0" applyFill="1" applyAlignment="1" applyProtection="1">
      <alignment vertical="center" wrapText="1"/>
    </xf>
    <xf numFmtId="0" fontId="0" fillId="3" borderId="0" xfId="0" applyFill="1" applyAlignment="1" applyProtection="1">
      <alignment vertical="center"/>
    </xf>
    <xf numFmtId="0" fontId="0" fillId="0" borderId="0" xfId="0" applyAlignment="1" applyProtection="1">
      <alignment vertical="center"/>
    </xf>
    <xf numFmtId="0" fontId="0" fillId="3" borderId="3" xfId="0" applyFill="1" applyBorder="1" applyProtection="1"/>
    <xf numFmtId="0" fontId="0" fillId="3" borderId="0" xfId="0" applyFill="1" applyAlignment="1" applyProtection="1">
      <alignment horizontal="center"/>
    </xf>
    <xf numFmtId="0" fontId="0" fillId="3" borderId="3" xfId="0" applyFill="1" applyBorder="1" applyAlignment="1" applyProtection="1">
      <alignment horizontal="left" vertical="center"/>
    </xf>
    <xf numFmtId="0" fontId="5" fillId="3" borderId="1" xfId="0" applyFont="1" applyFill="1" applyBorder="1" applyAlignment="1" applyProtection="1">
      <alignment horizontal="left" vertical="center" wrapText="1"/>
    </xf>
    <xf numFmtId="4" fontId="0" fillId="3" borderId="0" xfId="0" applyNumberFormat="1" applyFill="1" applyBorder="1" applyAlignment="1" applyProtection="1">
      <alignment horizontal="center" vertical="center"/>
    </xf>
    <xf numFmtId="0" fontId="2" fillId="3" borderId="0" xfId="0" applyFont="1" applyFill="1" applyProtection="1"/>
    <xf numFmtId="0" fontId="2" fillId="3" borderId="0" xfId="0" applyFont="1" applyFill="1" applyAlignment="1" applyProtection="1">
      <alignment wrapText="1"/>
    </xf>
    <xf numFmtId="0" fontId="1" fillId="3" borderId="2" xfId="0" applyFont="1" applyFill="1" applyBorder="1" applyProtection="1"/>
    <xf numFmtId="0" fontId="0" fillId="3" borderId="2" xfId="0" applyFill="1" applyBorder="1" applyProtection="1"/>
    <xf numFmtId="0" fontId="0" fillId="3" borderId="2" xfId="0" applyFill="1" applyBorder="1" applyAlignment="1" applyProtection="1">
      <alignment horizontal="center"/>
    </xf>
    <xf numFmtId="0" fontId="1" fillId="3" borderId="2" xfId="0" applyFont="1" applyFill="1" applyBorder="1" applyAlignment="1" applyProtection="1">
      <alignment vertical="center"/>
    </xf>
    <xf numFmtId="0" fontId="3" fillId="4" borderId="4" xfId="0" applyFont="1" applyFill="1" applyBorder="1" applyProtection="1"/>
    <xf numFmtId="0" fontId="3" fillId="4" borderId="5" xfId="0" applyFont="1" applyFill="1" applyBorder="1" applyProtection="1"/>
    <xf numFmtId="0" fontId="3" fillId="4" borderId="5" xfId="0" applyFont="1" applyFill="1" applyBorder="1" applyAlignment="1" applyProtection="1">
      <alignment horizontal="center"/>
    </xf>
    <xf numFmtId="4" fontId="3" fillId="4" borderId="5" xfId="0" applyNumberFormat="1" applyFont="1" applyFill="1" applyBorder="1" applyAlignment="1" applyProtection="1">
      <alignment wrapText="1"/>
    </xf>
    <xf numFmtId="0" fontId="3" fillId="4" borderId="6" xfId="0" applyFont="1" applyFill="1" applyBorder="1" applyProtection="1"/>
    <xf numFmtId="0" fontId="10" fillId="3" borderId="10" xfId="0" applyFont="1" applyFill="1" applyBorder="1" applyAlignment="1" applyProtection="1">
      <alignment vertical="top"/>
    </xf>
    <xf numFmtId="0" fontId="1" fillId="3" borderId="0" xfId="0" applyFont="1" applyFill="1" applyProtection="1"/>
    <xf numFmtId="0" fontId="0" fillId="0" borderId="0" xfId="0" applyAlignment="1" applyProtection="1">
      <alignment horizontal="center"/>
    </xf>
    <xf numFmtId="0" fontId="0" fillId="0" borderId="0" xfId="0" applyAlignment="1" applyProtection="1">
      <alignment wrapText="1"/>
    </xf>
    <xf numFmtId="4" fontId="0" fillId="3" borderId="0" xfId="0" applyNumberFormat="1" applyFill="1" applyProtection="1"/>
    <xf numFmtId="0" fontId="1" fillId="3" borderId="2" xfId="0" applyFont="1" applyFill="1" applyBorder="1" applyAlignment="1" applyProtection="1">
      <alignment horizontal="center" vertical="center"/>
    </xf>
    <xf numFmtId="0" fontId="0" fillId="3" borderId="0" xfId="0" applyFill="1" applyBorder="1" applyProtection="1"/>
    <xf numFmtId="0" fontId="2" fillId="3" borderId="0" xfId="0" applyFont="1" applyFill="1" applyBorder="1" applyAlignment="1" applyProtection="1">
      <alignment wrapText="1"/>
    </xf>
    <xf numFmtId="0" fontId="0" fillId="3" borderId="0" xfId="0" applyFill="1" applyBorder="1" applyAlignment="1" applyProtection="1">
      <alignment wrapText="1"/>
    </xf>
    <xf numFmtId="0" fontId="1" fillId="3" borderId="0" xfId="0" applyFont="1" applyFill="1" applyBorder="1" applyAlignment="1" applyProtection="1">
      <alignment horizontal="center" vertical="center"/>
    </xf>
    <xf numFmtId="3" fontId="6" fillId="3" borderId="0" xfId="0" applyNumberFormat="1" applyFont="1" applyFill="1" applyBorder="1" applyAlignment="1" applyProtection="1">
      <alignment horizontal="center" vertical="center"/>
    </xf>
    <xf numFmtId="0" fontId="1" fillId="4" borderId="1" xfId="0" applyFont="1" applyFill="1" applyBorder="1" applyAlignment="1" applyProtection="1">
      <alignment horizontal="center"/>
    </xf>
    <xf numFmtId="0" fontId="1" fillId="5" borderId="3" xfId="0" applyFont="1" applyFill="1" applyBorder="1" applyAlignment="1" applyProtection="1">
      <alignment vertical="center"/>
    </xf>
    <xf numFmtId="0" fontId="7" fillId="5" borderId="1" xfId="0" applyFont="1" applyFill="1" applyBorder="1" applyAlignment="1" applyProtection="1">
      <alignment vertical="center" wrapText="1"/>
    </xf>
    <xf numFmtId="4" fontId="0" fillId="5" borderId="3" xfId="0" applyNumberFormat="1" applyFont="1" applyFill="1" applyBorder="1" applyAlignment="1" applyProtection="1">
      <alignment vertical="center"/>
    </xf>
    <xf numFmtId="0" fontId="5" fillId="5" borderId="1" xfId="0" applyFont="1" applyFill="1" applyBorder="1" applyAlignment="1" applyProtection="1">
      <alignment vertical="center" wrapText="1"/>
    </xf>
    <xf numFmtId="0" fontId="1" fillId="6" borderId="3" xfId="0" applyFont="1" applyFill="1" applyBorder="1" applyAlignment="1" applyProtection="1">
      <alignment vertical="center"/>
    </xf>
    <xf numFmtId="3" fontId="6" fillId="6" borderId="3" xfId="0" applyNumberFormat="1" applyFont="1" applyFill="1" applyBorder="1" applyAlignment="1" applyProtection="1">
      <alignment vertical="center"/>
    </xf>
    <xf numFmtId="0" fontId="5" fillId="6" borderId="0" xfId="0" applyFont="1" applyFill="1" applyBorder="1" applyAlignment="1" applyProtection="1">
      <alignment vertical="center"/>
    </xf>
    <xf numFmtId="3" fontId="5" fillId="6" borderId="0" xfId="0" applyNumberFormat="1" applyFont="1" applyFill="1" applyBorder="1" applyProtection="1"/>
    <xf numFmtId="0" fontId="5" fillId="6" borderId="1" xfId="0" applyFont="1" applyFill="1" applyBorder="1" applyAlignment="1" applyProtection="1">
      <alignment vertical="center"/>
    </xf>
    <xf numFmtId="3" fontId="5" fillId="6" borderId="1" xfId="0" applyNumberFormat="1" applyFont="1" applyFill="1" applyBorder="1" applyProtection="1"/>
    <xf numFmtId="0" fontId="1" fillId="3" borderId="0" xfId="0" applyFont="1" applyFill="1" applyBorder="1" applyAlignment="1" applyProtection="1">
      <alignment horizontal="center" vertical="center"/>
    </xf>
    <xf numFmtId="164" fontId="0" fillId="2" borderId="2" xfId="0" applyNumberFormat="1" applyFill="1" applyBorder="1" applyAlignment="1" applyProtection="1">
      <alignment horizontal="center" vertical="center"/>
      <protection locked="0"/>
    </xf>
    <xf numFmtId="0" fontId="1" fillId="3" borderId="0"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0" xfId="0"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3" fontId="6" fillId="3" borderId="3" xfId="0" applyNumberFormat="1" applyFont="1" applyFill="1" applyBorder="1" applyAlignment="1" applyProtection="1">
      <alignment horizontal="center" vertical="center"/>
    </xf>
    <xf numFmtId="3" fontId="6" fillId="3" borderId="1" xfId="0" applyNumberFormat="1" applyFont="1" applyFill="1" applyBorder="1" applyAlignment="1" applyProtection="1">
      <alignment horizontal="center" vertical="center"/>
    </xf>
    <xf numFmtId="3" fontId="0" fillId="3" borderId="3" xfId="0" applyNumberFormat="1" applyFill="1" applyBorder="1" applyAlignment="1" applyProtection="1">
      <alignment horizontal="center" vertical="center"/>
    </xf>
    <xf numFmtId="3" fontId="0" fillId="3" borderId="1" xfId="0" applyNumberFormat="1" applyFill="1" applyBorder="1" applyAlignment="1" applyProtection="1">
      <alignment horizontal="center" vertical="center"/>
    </xf>
    <xf numFmtId="0" fontId="6" fillId="2" borderId="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9" fontId="0" fillId="0" borderId="0" xfId="0" applyNumberFormat="1" applyFill="1" applyBorder="1" applyAlignment="1" applyProtection="1">
      <alignment horizontal="center" vertical="center"/>
    </xf>
    <xf numFmtId="9" fontId="0" fillId="0" borderId="1" xfId="0" applyNumberFormat="1" applyFill="1" applyBorder="1" applyAlignment="1" applyProtection="1">
      <alignment horizontal="center" vertical="center"/>
    </xf>
    <xf numFmtId="9" fontId="0" fillId="2" borderId="0" xfId="0" applyNumberFormat="1" applyFill="1" applyBorder="1" applyAlignment="1" applyProtection="1">
      <alignment horizontal="center" vertical="center"/>
      <protection locked="0"/>
    </xf>
    <xf numFmtId="9" fontId="0" fillId="2" borderId="1" xfId="0" applyNumberFormat="1" applyFill="1" applyBorder="1" applyAlignment="1" applyProtection="1">
      <alignment horizontal="center" vertical="center"/>
      <protection locked="0"/>
    </xf>
    <xf numFmtId="164" fontId="6" fillId="3" borderId="3" xfId="0" applyNumberFormat="1" applyFont="1" applyFill="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164" fontId="6" fillId="5" borderId="3" xfId="0" applyNumberFormat="1" applyFont="1" applyFill="1" applyBorder="1" applyAlignment="1" applyProtection="1">
      <alignment horizontal="center" vertical="center"/>
    </xf>
    <xf numFmtId="164" fontId="6" fillId="5" borderId="1" xfId="0" applyNumberFormat="1" applyFont="1" applyFill="1" applyBorder="1" applyAlignment="1" applyProtection="1">
      <alignment horizontal="center" vertical="center"/>
    </xf>
    <xf numFmtId="3" fontId="0" fillId="2" borderId="3" xfId="0" applyNumberFormat="1" applyFill="1" applyBorder="1" applyAlignment="1" applyProtection="1">
      <alignment horizontal="center" vertical="center"/>
      <protection locked="0"/>
    </xf>
    <xf numFmtId="3" fontId="0" fillId="2" borderId="1" xfId="0" applyNumberFormat="1" applyFill="1" applyBorder="1" applyAlignment="1" applyProtection="1">
      <alignment horizontal="center" vertical="center"/>
      <protection locked="0"/>
    </xf>
    <xf numFmtId="4" fontId="1" fillId="5" borderId="3"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2" borderId="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 fillId="5" borderId="3"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164" fontId="1" fillId="5" borderId="3" xfId="0" applyNumberFormat="1" applyFont="1" applyFill="1" applyBorder="1" applyAlignment="1" applyProtection="1">
      <alignment horizontal="center" vertical="center"/>
    </xf>
    <xf numFmtId="164" fontId="1" fillId="5" borderId="1" xfId="0" applyNumberFormat="1" applyFont="1" applyFill="1" applyBorder="1" applyAlignment="1" applyProtection="1">
      <alignment horizontal="center" vertical="center"/>
    </xf>
    <xf numFmtId="164" fontId="0" fillId="3" borderId="3" xfId="0" applyNumberFormat="1" applyFill="1" applyBorder="1" applyAlignment="1" applyProtection="1">
      <alignment horizontal="center" vertical="center"/>
    </xf>
    <xf numFmtId="164" fontId="0" fillId="3" borderId="1" xfId="0" applyNumberFormat="1" applyFill="1" applyBorder="1" applyAlignment="1" applyProtection="1">
      <alignment horizontal="center" vertical="center"/>
    </xf>
    <xf numFmtId="9" fontId="0" fillId="2" borderId="3" xfId="0" applyNumberFormat="1" applyFill="1" applyBorder="1" applyAlignment="1" applyProtection="1">
      <alignment horizontal="center" vertical="center"/>
      <protection locked="0"/>
    </xf>
    <xf numFmtId="9" fontId="8" fillId="2" borderId="3" xfId="0" applyNumberFormat="1" applyFont="1" applyFill="1" applyBorder="1" applyAlignment="1" applyProtection="1">
      <alignment horizontal="center" vertical="center"/>
      <protection locked="0"/>
    </xf>
    <xf numFmtId="9" fontId="8" fillId="2" borderId="1"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xf>
    <xf numFmtId="0" fontId="10" fillId="3" borderId="0" xfId="0" applyFont="1" applyFill="1" applyBorder="1" applyAlignment="1" applyProtection="1">
      <alignment horizontal="left" vertical="top" wrapText="1"/>
    </xf>
    <xf numFmtId="0" fontId="10" fillId="3" borderId="11" xfId="0" applyFont="1" applyFill="1" applyBorder="1" applyAlignment="1" applyProtection="1">
      <alignment horizontal="left" vertical="top" wrapText="1"/>
    </xf>
    <xf numFmtId="0" fontId="10" fillId="3" borderId="8" xfId="0" applyFont="1" applyFill="1" applyBorder="1" applyAlignment="1" applyProtection="1">
      <alignment horizontal="left" vertical="top" wrapText="1"/>
    </xf>
    <xf numFmtId="0" fontId="10" fillId="3" borderId="9" xfId="0" applyFont="1" applyFill="1" applyBorder="1" applyAlignment="1" applyProtection="1">
      <alignment horizontal="left" vertical="top" wrapText="1"/>
    </xf>
    <xf numFmtId="0" fontId="6" fillId="2" borderId="0" xfId="0" applyFont="1" applyFill="1" applyBorder="1" applyAlignment="1" applyProtection="1">
      <alignment horizontal="center" vertical="center"/>
      <protection locked="0"/>
    </xf>
    <xf numFmtId="0" fontId="10" fillId="3" borderId="7" xfId="0" applyFont="1" applyFill="1" applyBorder="1" applyAlignment="1" applyProtection="1">
      <alignment vertical="top"/>
    </xf>
    <xf numFmtId="0" fontId="1" fillId="7" borderId="3" xfId="0" applyFont="1" applyFill="1" applyBorder="1" applyAlignment="1" applyProtection="1">
      <alignment horizontal="center" vertical="center"/>
    </xf>
    <xf numFmtId="0" fontId="1" fillId="7" borderId="3" xfId="0" applyFont="1" applyFill="1" applyBorder="1" applyAlignment="1" applyProtection="1">
      <alignment vertical="center"/>
    </xf>
    <xf numFmtId="3" fontId="6" fillId="7" borderId="3" xfId="0" applyNumberFormat="1" applyFont="1" applyFill="1" applyBorder="1" applyAlignment="1" applyProtection="1">
      <alignment vertical="center"/>
    </xf>
    <xf numFmtId="3" fontId="6" fillId="7" borderId="3" xfId="0" applyNumberFormat="1" applyFont="1" applyFill="1" applyBorder="1" applyAlignment="1" applyProtection="1">
      <alignment horizontal="right" vertical="center"/>
    </xf>
    <xf numFmtId="0" fontId="1" fillId="7" borderId="0" xfId="0" applyFont="1" applyFill="1" applyBorder="1" applyAlignment="1" applyProtection="1">
      <alignment horizontal="center" vertical="center"/>
    </xf>
    <xf numFmtId="0" fontId="5" fillId="7" borderId="0" xfId="0" applyFont="1" applyFill="1" applyBorder="1" applyAlignment="1" applyProtection="1">
      <alignment vertical="center"/>
    </xf>
    <xf numFmtId="3" fontId="5" fillId="7" borderId="0" xfId="0" applyNumberFormat="1" applyFont="1" applyFill="1" applyBorder="1" applyProtection="1"/>
    <xf numFmtId="0" fontId="1" fillId="7" borderId="1" xfId="0" applyFont="1" applyFill="1" applyBorder="1" applyAlignment="1" applyProtection="1">
      <alignment horizontal="center" vertical="center"/>
    </xf>
    <xf numFmtId="0" fontId="5" fillId="7" borderId="1" xfId="0" applyFont="1" applyFill="1" applyBorder="1" applyAlignment="1" applyProtection="1">
      <alignment vertical="center"/>
    </xf>
    <xf numFmtId="3" fontId="5" fillId="7" borderId="1" xfId="0" applyNumberFormat="1" applyFont="1" applyFill="1" applyBorder="1" applyProtection="1"/>
    <xf numFmtId="3" fontId="5" fillId="7" borderId="0" xfId="0" applyNumberFormat="1" applyFont="1" applyFill="1" applyBorder="1" applyAlignment="1" applyProtection="1">
      <alignment horizontal="right"/>
    </xf>
    <xf numFmtId="9" fontId="5" fillId="7" borderId="0" xfId="0" applyNumberFormat="1" applyFont="1" applyFill="1" applyBorder="1" applyProtection="1"/>
    <xf numFmtId="3" fontId="5" fillId="7" borderId="1" xfId="0" applyNumberFormat="1" applyFont="1" applyFill="1" applyBorder="1" applyAlignment="1" applyProtection="1">
      <alignment horizontal="right"/>
    </xf>
    <xf numFmtId="9" fontId="5" fillId="7" borderId="1" xfId="0" applyNumberFormat="1" applyFont="1" applyFill="1" applyBorder="1" applyProtection="1"/>
  </cellXfs>
  <cellStyles count="1">
    <cellStyle name="Normal" xfId="0" builtinId="0"/>
  </cellStyles>
  <dxfs count="0"/>
  <tableStyles count="0" defaultTableStyle="TableStyleMedium2"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ROI</a:t>
            </a:r>
            <a:r>
              <a:rPr lang="en-US" baseline="0"/>
              <a:t> (Return On Investment)</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pl-PL"/>
        </a:p>
      </c:txPr>
    </c:title>
    <c:autoTitleDeleted val="0"/>
    <c:plotArea>
      <c:layout/>
      <c:lineChart>
        <c:grouping val="standard"/>
        <c:varyColors val="0"/>
        <c:ser>
          <c:idx val="0"/>
          <c:order val="0"/>
          <c:tx>
            <c:strRef>
              <c:f>'Test automation savings'!$D$89</c:f>
              <c:strCache>
                <c:ptCount val="1"/>
                <c:pt idx="0">
                  <c:v>RSAT</c:v>
                </c:pt>
              </c:strCache>
            </c:strRef>
          </c:tx>
          <c:spPr>
            <a:ln w="22225" cap="rnd">
              <a:solidFill>
                <a:schemeClr val="accent1"/>
              </a:solidFill>
              <a:round/>
            </a:ln>
            <a:effectLst/>
          </c:spPr>
          <c:marker>
            <c:symbol val="circle"/>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'Test automation savings'!$B$90:$B$94</c:f>
              <c:strCache>
                <c:ptCount val="5"/>
                <c:pt idx="0">
                  <c:v>Year 1</c:v>
                </c:pt>
                <c:pt idx="1">
                  <c:v>Year 2</c:v>
                </c:pt>
                <c:pt idx="2">
                  <c:v>Year 3</c:v>
                </c:pt>
                <c:pt idx="3">
                  <c:v>Year 4</c:v>
                </c:pt>
                <c:pt idx="4">
                  <c:v>Year 5</c:v>
                </c:pt>
              </c:strCache>
            </c:strRef>
          </c:cat>
          <c:val>
            <c:numRef>
              <c:f>'Test automation savings'!$D$90:$D$94</c:f>
              <c:numCache>
                <c:formatCode>0%</c:formatCode>
                <c:ptCount val="5"/>
                <c:pt idx="0">
                  <c:v>-0.72222222222222221</c:v>
                </c:pt>
                <c:pt idx="1">
                  <c:v>-0.52380952380952384</c:v>
                </c:pt>
                <c:pt idx="2">
                  <c:v>-0.375</c:v>
                </c:pt>
                <c:pt idx="3">
                  <c:v>-0.25925925925925924</c:v>
                </c:pt>
                <c:pt idx="4">
                  <c:v>-0.16666666666666666</c:v>
                </c:pt>
              </c:numCache>
            </c:numRef>
          </c:val>
          <c:smooth val="1"/>
          <c:extLst>
            <c:ext xmlns:c16="http://schemas.microsoft.com/office/drawing/2014/chart" uri="{C3380CC4-5D6E-409C-BE32-E72D297353CC}">
              <c16:uniqueId val="{00000000-4568-4E82-8070-2910ED0C84CB}"/>
            </c:ext>
          </c:extLst>
        </c:ser>
        <c:ser>
          <c:idx val="1"/>
          <c:order val="1"/>
          <c:tx>
            <c:strRef>
              <c:f>'Test automation savings'!$E$89</c:f>
              <c:strCache>
                <c:ptCount val="1"/>
                <c:pt idx="0">
                  <c:v>EA</c:v>
                </c:pt>
              </c:strCache>
            </c:strRef>
          </c:tx>
          <c:spPr>
            <a:ln w="22225" cap="rnd">
              <a:solidFill>
                <a:srgbClr val="92D050"/>
              </a:solidFill>
              <a:round/>
            </a:ln>
            <a:effectLst/>
          </c:spPr>
          <c:marker>
            <c:symbol val="circle"/>
            <c:size val="6"/>
            <c:spPr>
              <a:solidFill>
                <a:srgbClr val="92D050"/>
              </a:solidFill>
              <a:ln w="9525">
                <a:solidFill>
                  <a:srgbClr val="92D05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'Test automation savings'!$B$90:$B$94</c:f>
              <c:strCache>
                <c:ptCount val="5"/>
                <c:pt idx="0">
                  <c:v>Year 1</c:v>
                </c:pt>
                <c:pt idx="1">
                  <c:v>Year 2</c:v>
                </c:pt>
                <c:pt idx="2">
                  <c:v>Year 3</c:v>
                </c:pt>
                <c:pt idx="3">
                  <c:v>Year 4</c:v>
                </c:pt>
                <c:pt idx="4">
                  <c:v>Year 5</c:v>
                </c:pt>
              </c:strCache>
            </c:strRef>
          </c:cat>
          <c:val>
            <c:numRef>
              <c:f>'Test automation savings'!$E$90:$E$94</c:f>
              <c:numCache>
                <c:formatCode>0%</c:formatCode>
                <c:ptCount val="5"/>
                <c:pt idx="0">
                  <c:v>-0.24242424242424246</c:v>
                </c:pt>
                <c:pt idx="1">
                  <c:v>0.38888888888888878</c:v>
                </c:pt>
                <c:pt idx="2">
                  <c:v>0.92307692307692291</c:v>
                </c:pt>
                <c:pt idx="3">
                  <c:v>1.3809523809523807</c:v>
                </c:pt>
                <c:pt idx="4">
                  <c:v>1.7777777777777775</c:v>
                </c:pt>
              </c:numCache>
            </c:numRef>
          </c:val>
          <c:smooth val="1"/>
          <c:extLst>
            <c:ext xmlns:c16="http://schemas.microsoft.com/office/drawing/2014/chart" uri="{C3380CC4-5D6E-409C-BE32-E72D297353CC}">
              <c16:uniqueId val="{00000001-4568-4E82-8070-2910ED0C84CB}"/>
            </c:ext>
          </c:extLst>
        </c:ser>
        <c:dLbls>
          <c:showLegendKey val="0"/>
          <c:showVal val="0"/>
          <c:showCatName val="0"/>
          <c:showSerName val="0"/>
          <c:showPercent val="0"/>
          <c:showBubbleSize val="0"/>
        </c:dLbls>
        <c:marker val="1"/>
        <c:smooth val="0"/>
        <c:axId val="1393056128"/>
        <c:axId val="1386624240"/>
      </c:lineChart>
      <c:catAx>
        <c:axId val="1393056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12700" cap="flat" cmpd="sng" algn="ctr">
            <a:solidFill>
              <a:schemeClr val="tx1"/>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pl-PL"/>
          </a:p>
        </c:txPr>
        <c:crossAx val="1386624240"/>
        <c:crosses val="autoZero"/>
        <c:auto val="1"/>
        <c:lblAlgn val="ctr"/>
        <c:lblOffset val="100"/>
        <c:noMultiLvlLbl val="0"/>
      </c:catAx>
      <c:valAx>
        <c:axId val="1386624240"/>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393056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3809</xdr:colOff>
      <xdr:row>8</xdr:row>
      <xdr:rowOff>76200</xdr:rowOff>
    </xdr:from>
    <xdr:to>
      <xdr:col>10</xdr:col>
      <xdr:colOff>9525</xdr:colOff>
      <xdr:row>11</xdr:row>
      <xdr:rowOff>57150</xdr:rowOff>
    </xdr:to>
    <xdr:sp macro="" textlink="">
      <xdr:nvSpPr>
        <xdr:cNvPr id="2" name="Speech Bubble: Rectangle with Corners Rounded 1">
          <a:extLst>
            <a:ext uri="{FF2B5EF4-FFF2-40B4-BE49-F238E27FC236}">
              <a16:creationId xmlns:a16="http://schemas.microsoft.com/office/drawing/2014/main" id="{5188535A-BAA3-4524-9D63-EC739CB82E99}"/>
            </a:ext>
          </a:extLst>
        </xdr:cNvPr>
        <xdr:cNvSpPr/>
      </xdr:nvSpPr>
      <xdr:spPr>
        <a:xfrm>
          <a:off x="7471409" y="1571625"/>
          <a:ext cx="3787141" cy="800100"/>
        </a:xfrm>
        <a:prstGeom prst="wedgeRoundRectCallout">
          <a:avLst>
            <a:gd name="adj1" fmla="val -60528"/>
            <a:gd name="adj2" fmla="val -2319"/>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Numer depends on </a:t>
          </a:r>
          <a:r>
            <a:rPr lang="en-US" sz="1000" i="1" baseline="0">
              <a:solidFill>
                <a:sysClr val="windowText" lastClr="000000"/>
              </a:solidFill>
            </a:rPr>
            <a:t>application size and business complexity.</a:t>
          </a:r>
          <a:r>
            <a:rPr lang="en-US" sz="1000" i="1">
              <a:solidFill>
                <a:sysClr val="windowText" lastClr="000000"/>
              </a:solidFill>
            </a:rPr>
            <a:t> </a:t>
          </a:r>
        </a:p>
        <a:p>
          <a:pPr algn="l"/>
          <a:r>
            <a:rPr lang="en-US" sz="1000" i="1">
              <a:solidFill>
                <a:sysClr val="windowText" lastClr="000000"/>
              </a:solidFill>
            </a:rPr>
            <a:t>Smallest ERP applications consist of </a:t>
          </a:r>
          <a:r>
            <a:rPr lang="en-US" sz="1000" b="1" i="1">
              <a:solidFill>
                <a:sysClr val="windowText" lastClr="000000"/>
              </a:solidFill>
            </a:rPr>
            <a:t>200-300 </a:t>
          </a:r>
          <a:r>
            <a:rPr lang="en-US" sz="1000" i="1">
              <a:solidFill>
                <a:sysClr val="windowText" lastClr="000000"/>
              </a:solidFill>
            </a:rPr>
            <a:t>such"Business Process Scenarios", while biggest enterprices testing scope consists of </a:t>
          </a:r>
          <a:r>
            <a:rPr lang="en-US" sz="1000" b="1" i="1">
              <a:solidFill>
                <a:sysClr val="windowText" lastClr="000000"/>
              </a:solidFill>
            </a:rPr>
            <a:t>+1.000</a:t>
          </a:r>
          <a:r>
            <a:rPr lang="en-US" sz="1000" i="1">
              <a:solidFill>
                <a:sysClr val="windowText" lastClr="000000"/>
              </a:solidFill>
            </a:rPr>
            <a:t>. In average</a:t>
          </a:r>
          <a:r>
            <a:rPr lang="en-US" sz="1000" i="1" baseline="0">
              <a:solidFill>
                <a:sysClr val="windowText" lastClr="000000"/>
              </a:solidFill>
            </a:rPr>
            <a:t> </a:t>
          </a:r>
          <a:r>
            <a:rPr lang="en-US" sz="1000" b="1" i="1" baseline="0">
              <a:solidFill>
                <a:sysClr val="windowText" lastClr="000000"/>
              </a:solidFill>
            </a:rPr>
            <a:t>500-600</a:t>
          </a:r>
          <a:r>
            <a:rPr lang="en-US" sz="1000" i="1" baseline="0">
              <a:solidFill>
                <a:sysClr val="windowText" lastClr="000000"/>
              </a:solidFill>
            </a:rPr>
            <a:t>.</a:t>
          </a:r>
        </a:p>
      </xdr:txBody>
    </xdr:sp>
    <xdr:clientData/>
  </xdr:twoCellAnchor>
  <xdr:twoCellAnchor>
    <xdr:from>
      <xdr:col>6</xdr:col>
      <xdr:colOff>3810</xdr:colOff>
      <xdr:row>11</xdr:row>
      <xdr:rowOff>85725</xdr:rowOff>
    </xdr:from>
    <xdr:to>
      <xdr:col>10</xdr:col>
      <xdr:colOff>1</xdr:colOff>
      <xdr:row>15</xdr:row>
      <xdr:rowOff>57150</xdr:rowOff>
    </xdr:to>
    <xdr:sp macro="" textlink="">
      <xdr:nvSpPr>
        <xdr:cNvPr id="7" name="Speech Bubble: Rectangle with Corners Rounded 6">
          <a:extLst>
            <a:ext uri="{FF2B5EF4-FFF2-40B4-BE49-F238E27FC236}">
              <a16:creationId xmlns:a16="http://schemas.microsoft.com/office/drawing/2014/main" id="{2374E977-2E20-4A49-AC49-8619947A4324}"/>
            </a:ext>
          </a:extLst>
        </xdr:cNvPr>
        <xdr:cNvSpPr/>
      </xdr:nvSpPr>
      <xdr:spPr>
        <a:xfrm>
          <a:off x="7471410" y="2400300"/>
          <a:ext cx="3777616" cy="971550"/>
        </a:xfrm>
        <a:prstGeom prst="wedgeRoundRectCallout">
          <a:avLst>
            <a:gd name="adj1" fmla="val -61160"/>
            <a:gd name="adj2" fmla="val -18821"/>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Depends on Business Process Scenario complexity,</a:t>
          </a:r>
          <a:r>
            <a:rPr lang="en-US" sz="1000" i="1" baseline="0">
              <a:solidFill>
                <a:sysClr val="windowText" lastClr="000000"/>
              </a:solidFill>
            </a:rPr>
            <a:t> </a:t>
          </a:r>
          <a:r>
            <a:rPr lang="en-US" sz="1000" i="1">
              <a:solidFill>
                <a:sysClr val="windowText" lastClr="000000"/>
              </a:solidFill>
            </a:rPr>
            <a:t>number of fieds</a:t>
          </a:r>
          <a:r>
            <a:rPr lang="en-US" sz="1000" i="1" baseline="0">
              <a:solidFill>
                <a:sysClr val="windowText" lastClr="000000"/>
              </a:solidFill>
            </a:rPr>
            <a:t> sensitive for validations, controls, calcuations and expected business logic.</a:t>
          </a:r>
        </a:p>
        <a:p>
          <a:pPr algn="l"/>
          <a:r>
            <a:rPr lang="en-US" sz="1000" i="1" baseline="0">
              <a:solidFill>
                <a:sysClr val="windowText" lastClr="000000"/>
              </a:solidFill>
            </a:rPr>
            <a:t>Number of Test Cases vary from </a:t>
          </a:r>
          <a:r>
            <a:rPr lang="en-US" sz="1000" b="1" i="1" baseline="0">
              <a:solidFill>
                <a:sysClr val="windowText" lastClr="000000"/>
              </a:solidFill>
            </a:rPr>
            <a:t>3 to 15 </a:t>
          </a:r>
          <a:r>
            <a:rPr lang="en-US" sz="1000" b="0" i="1" baseline="0">
              <a:solidFill>
                <a:sysClr val="windowText" lastClr="000000"/>
              </a:solidFill>
            </a:rPr>
            <a:t>(avearage</a:t>
          </a:r>
          <a:r>
            <a:rPr lang="en-US" sz="1000" b="1" i="1" baseline="0">
              <a:solidFill>
                <a:sysClr val="windowText" lastClr="000000"/>
              </a:solidFill>
            </a:rPr>
            <a:t> 8</a:t>
          </a:r>
          <a:r>
            <a:rPr lang="en-US" sz="1000" b="0" i="1" baseline="0">
              <a:solidFill>
                <a:sysClr val="windowText" lastClr="000000"/>
              </a:solidFill>
            </a:rPr>
            <a:t>)</a:t>
          </a:r>
          <a:r>
            <a:rPr lang="en-US" sz="1000" b="1" i="1" baseline="0">
              <a:solidFill>
                <a:sysClr val="windowText" lastClr="000000"/>
              </a:solidFill>
            </a:rPr>
            <a:t> </a:t>
          </a:r>
          <a:r>
            <a:rPr lang="en-US" sz="1000" i="1" baseline="0">
              <a:solidFill>
                <a:sysClr val="windowText" lastClr="000000"/>
              </a:solidFill>
            </a:rPr>
            <a:t>for single Business Process Scenario.</a:t>
          </a:r>
        </a:p>
      </xdr:txBody>
    </xdr:sp>
    <xdr:clientData/>
  </xdr:twoCellAnchor>
  <xdr:twoCellAnchor>
    <xdr:from>
      <xdr:col>6</xdr:col>
      <xdr:colOff>3810</xdr:colOff>
      <xdr:row>15</xdr:row>
      <xdr:rowOff>95251</xdr:rowOff>
    </xdr:from>
    <xdr:to>
      <xdr:col>10</xdr:col>
      <xdr:colOff>1</xdr:colOff>
      <xdr:row>20</xdr:row>
      <xdr:rowOff>9526</xdr:rowOff>
    </xdr:to>
    <xdr:sp macro="" textlink="">
      <xdr:nvSpPr>
        <xdr:cNvPr id="8" name="Speech Bubble: Rectangle with Corners Rounded 7">
          <a:extLst>
            <a:ext uri="{FF2B5EF4-FFF2-40B4-BE49-F238E27FC236}">
              <a16:creationId xmlns:a16="http://schemas.microsoft.com/office/drawing/2014/main" id="{58C4AF17-06B8-4C3C-86A5-EE8A6AFBBDDB}"/>
            </a:ext>
          </a:extLst>
        </xdr:cNvPr>
        <xdr:cNvSpPr/>
      </xdr:nvSpPr>
      <xdr:spPr>
        <a:xfrm>
          <a:off x="7471410" y="3409951"/>
          <a:ext cx="3777616" cy="819150"/>
        </a:xfrm>
        <a:prstGeom prst="wedgeRoundRectCallout">
          <a:avLst>
            <a:gd name="adj1" fmla="val -61452"/>
            <a:gd name="adj2" fmla="val -37102"/>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Performed in Test Management tool - ie. Azure DevOps Test Plans.</a:t>
          </a:r>
        </a:p>
        <a:p>
          <a:pPr algn="l"/>
          <a:r>
            <a:rPr lang="en-US" sz="1000" i="1">
              <a:solidFill>
                <a:sysClr val="windowText" lastClr="000000"/>
              </a:solidFill>
            </a:rPr>
            <a:t>Do</a:t>
          </a:r>
          <a:r>
            <a:rPr lang="en-US" sz="1000" i="1" baseline="0">
              <a:solidFill>
                <a:sysClr val="windowText" lastClr="000000"/>
              </a:solidFill>
            </a:rPr>
            <a:t> not consists specific tasks not suported by the tool (ie. specific test documentation needs)</a:t>
          </a:r>
          <a:endParaRPr lang="pl-PL" sz="1000" i="1">
            <a:solidFill>
              <a:sysClr val="windowText" lastClr="000000"/>
            </a:solidFill>
          </a:endParaRPr>
        </a:p>
      </xdr:txBody>
    </xdr:sp>
    <xdr:clientData/>
  </xdr:twoCellAnchor>
  <xdr:twoCellAnchor>
    <xdr:from>
      <xdr:col>6</xdr:col>
      <xdr:colOff>3808</xdr:colOff>
      <xdr:row>24</xdr:row>
      <xdr:rowOff>163831</xdr:rowOff>
    </xdr:from>
    <xdr:to>
      <xdr:col>9</xdr:col>
      <xdr:colOff>761999</xdr:colOff>
      <xdr:row>28</xdr:row>
      <xdr:rowOff>142875</xdr:rowOff>
    </xdr:to>
    <xdr:sp macro="" textlink="">
      <xdr:nvSpPr>
        <xdr:cNvPr id="9" name="Speech Bubble: Rectangle with Corners Rounded 8">
          <a:extLst>
            <a:ext uri="{FF2B5EF4-FFF2-40B4-BE49-F238E27FC236}">
              <a16:creationId xmlns:a16="http://schemas.microsoft.com/office/drawing/2014/main" id="{4B9E9758-B66E-4A6E-B227-2F1E3BDD5290}"/>
            </a:ext>
          </a:extLst>
        </xdr:cNvPr>
        <xdr:cNvSpPr/>
      </xdr:nvSpPr>
      <xdr:spPr>
        <a:xfrm>
          <a:off x="7471408" y="5231131"/>
          <a:ext cx="3768091" cy="845819"/>
        </a:xfrm>
        <a:prstGeom prst="wedgeRoundRectCallout">
          <a:avLst>
            <a:gd name="adj1" fmla="val -60528"/>
            <a:gd name="adj2" fmla="val -15345"/>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Due to limitations in test automation tools</a:t>
          </a:r>
          <a:r>
            <a:rPr lang="en-US" sz="1000" i="1" baseline="0">
              <a:solidFill>
                <a:sysClr val="windowText" lastClr="000000"/>
              </a:solidFill>
            </a:rPr>
            <a:t> and specific Test Cases requirements, not all Test Cases may be automated. </a:t>
          </a:r>
        </a:p>
        <a:p>
          <a:pPr algn="l"/>
          <a:r>
            <a:rPr lang="en-US" sz="1000" i="1" baseline="0">
              <a:solidFill>
                <a:sysClr val="windowText" lastClr="000000"/>
              </a:solidFill>
            </a:rPr>
            <a:t>Possible maximum test automation coverage </a:t>
          </a:r>
          <a:r>
            <a:rPr lang="en-US" sz="1000" b="1" i="1" baseline="0">
              <a:solidFill>
                <a:sysClr val="windowText" lastClr="000000"/>
              </a:solidFill>
            </a:rPr>
            <a:t>for RSAT </a:t>
          </a:r>
          <a:r>
            <a:rPr lang="en-US" sz="1000" i="1" baseline="0">
              <a:solidFill>
                <a:sysClr val="windowText" lastClr="000000"/>
              </a:solidFill>
            </a:rPr>
            <a:t>varies between </a:t>
          </a:r>
          <a:r>
            <a:rPr lang="en-US" sz="1000" b="1" i="1" baseline="0">
              <a:solidFill>
                <a:sysClr val="windowText" lastClr="000000"/>
              </a:solidFill>
            </a:rPr>
            <a:t>35%-40% </a:t>
          </a:r>
          <a:r>
            <a:rPr lang="en-US" sz="1000" i="1" baseline="0">
              <a:solidFill>
                <a:sysClr val="windowText" lastClr="000000"/>
              </a:solidFill>
            </a:rPr>
            <a:t>and for </a:t>
          </a:r>
          <a:r>
            <a:rPr lang="en-US" sz="1000" b="1" i="1" baseline="0">
              <a:solidFill>
                <a:sysClr val="windowText" lastClr="000000"/>
              </a:solidFill>
            </a:rPr>
            <a:t>EA between 70-80%</a:t>
          </a:r>
          <a:endParaRPr lang="pl-PL" sz="1000" b="1" i="1">
            <a:solidFill>
              <a:sysClr val="windowText" lastClr="000000"/>
            </a:solidFill>
          </a:endParaRPr>
        </a:p>
      </xdr:txBody>
    </xdr:sp>
    <xdr:clientData/>
  </xdr:twoCellAnchor>
  <xdr:twoCellAnchor>
    <xdr:from>
      <xdr:col>6</xdr:col>
      <xdr:colOff>3808</xdr:colOff>
      <xdr:row>30</xdr:row>
      <xdr:rowOff>1</xdr:rowOff>
    </xdr:from>
    <xdr:to>
      <xdr:col>9</xdr:col>
      <xdr:colOff>761999</xdr:colOff>
      <xdr:row>37</xdr:row>
      <xdr:rowOff>104777</xdr:rowOff>
    </xdr:to>
    <xdr:sp macro="" textlink="">
      <xdr:nvSpPr>
        <xdr:cNvPr id="10" name="Speech Bubble: Rectangle with Corners Rounded 9">
          <a:extLst>
            <a:ext uri="{FF2B5EF4-FFF2-40B4-BE49-F238E27FC236}">
              <a16:creationId xmlns:a16="http://schemas.microsoft.com/office/drawing/2014/main" id="{5CD0DFA3-ED1A-4F83-8181-563F2290C9BC}"/>
            </a:ext>
          </a:extLst>
        </xdr:cNvPr>
        <xdr:cNvSpPr/>
      </xdr:nvSpPr>
      <xdr:spPr>
        <a:xfrm>
          <a:off x="7471408" y="6296026"/>
          <a:ext cx="3768091" cy="1495426"/>
        </a:xfrm>
        <a:prstGeom prst="wedgeRoundRectCallout">
          <a:avLst>
            <a:gd name="adj1" fmla="val -59980"/>
            <a:gd name="adj2" fmla="val 29849"/>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Manual Test Cases are recreated into automated</a:t>
          </a:r>
          <a:r>
            <a:rPr lang="en-US" sz="1000" i="1" baseline="0">
              <a:solidFill>
                <a:sysClr val="windowText" lastClr="000000"/>
              </a:solidFill>
            </a:rPr>
            <a:t> test scripts in RSAT in a close 1:1 ratio (100% convertion). RSAT does not provide options for script reusability nor flexibility. Most of test cases must be created from scratch. </a:t>
          </a:r>
        </a:p>
        <a:p>
          <a:pPr algn="l"/>
          <a:r>
            <a:rPr lang="en-US" sz="1000" i="1" baseline="0">
              <a:solidFill>
                <a:sysClr val="windowText" lastClr="000000"/>
              </a:solidFill>
            </a:rPr>
            <a:t>Executive Automats is designed for reusability and use of different data sets with a single script and parallel scenarios runs. EA allows do decrease a number of test scripts by </a:t>
          </a:r>
          <a:r>
            <a:rPr lang="en-US" sz="1000" b="1" i="1" baseline="0">
              <a:solidFill>
                <a:sysClr val="windowText" lastClr="000000"/>
              </a:solidFill>
            </a:rPr>
            <a:t>50-80%</a:t>
          </a:r>
          <a:r>
            <a:rPr lang="en-US" sz="1000" b="0" i="1" baseline="0">
              <a:solidFill>
                <a:sysClr val="windowText" lastClr="000000"/>
              </a:solidFill>
            </a:rPr>
            <a:t>.</a:t>
          </a:r>
          <a:endParaRPr lang="pl-PL" sz="1000" i="1">
            <a:solidFill>
              <a:sysClr val="windowText" lastClr="000000"/>
            </a:solidFill>
          </a:endParaRPr>
        </a:p>
      </xdr:txBody>
    </xdr:sp>
    <xdr:clientData/>
  </xdr:twoCellAnchor>
  <xdr:twoCellAnchor>
    <xdr:from>
      <xdr:col>5</xdr:col>
      <xdr:colOff>483869</xdr:colOff>
      <xdr:row>37</xdr:row>
      <xdr:rowOff>171449</xdr:rowOff>
    </xdr:from>
    <xdr:to>
      <xdr:col>10</xdr:col>
      <xdr:colOff>0</xdr:colOff>
      <xdr:row>42</xdr:row>
      <xdr:rowOff>0</xdr:rowOff>
    </xdr:to>
    <xdr:sp macro="" textlink="">
      <xdr:nvSpPr>
        <xdr:cNvPr id="11" name="Speech Bubble: Rectangle with Corners Rounded 10">
          <a:extLst>
            <a:ext uri="{FF2B5EF4-FFF2-40B4-BE49-F238E27FC236}">
              <a16:creationId xmlns:a16="http://schemas.microsoft.com/office/drawing/2014/main" id="{B28B3986-7466-4592-A746-52E6FE501192}"/>
            </a:ext>
          </a:extLst>
        </xdr:cNvPr>
        <xdr:cNvSpPr/>
      </xdr:nvSpPr>
      <xdr:spPr>
        <a:xfrm>
          <a:off x="7456169" y="7858124"/>
          <a:ext cx="3792856" cy="733426"/>
        </a:xfrm>
        <a:prstGeom prst="wedgeRoundRectCallout">
          <a:avLst>
            <a:gd name="adj1" fmla="val -60528"/>
            <a:gd name="adj2" fmla="val -2319"/>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Depends on the Test Case complexity</a:t>
          </a:r>
          <a:r>
            <a:rPr lang="en-US" sz="1000" i="1" baseline="0">
              <a:solidFill>
                <a:sysClr val="windowText" lastClr="000000"/>
              </a:solidFill>
            </a:rPr>
            <a:t> and validations type.</a:t>
          </a:r>
        </a:p>
        <a:p>
          <a:pPr algn="l"/>
          <a:r>
            <a:rPr lang="en-US" sz="1000" i="1" baseline="0">
              <a:solidFill>
                <a:sysClr val="windowText" lastClr="000000"/>
              </a:solidFill>
            </a:rPr>
            <a:t>Average Test Script creation in </a:t>
          </a:r>
          <a:r>
            <a:rPr lang="en-US" sz="1000" b="1" i="1" baseline="0">
              <a:solidFill>
                <a:sysClr val="windowText" lastClr="000000"/>
              </a:solidFill>
            </a:rPr>
            <a:t>RSAT </a:t>
          </a:r>
          <a:r>
            <a:rPr lang="en-US" sz="1000" i="1" baseline="0">
              <a:solidFill>
                <a:sysClr val="windowText" lastClr="000000"/>
              </a:solidFill>
            </a:rPr>
            <a:t>takes between </a:t>
          </a:r>
          <a:r>
            <a:rPr lang="en-US" sz="1000" b="1" i="1" baseline="0">
              <a:solidFill>
                <a:sysClr val="windowText" lastClr="000000"/>
              </a:solidFill>
            </a:rPr>
            <a:t>30-180</a:t>
          </a:r>
          <a:r>
            <a:rPr lang="en-US" sz="1000" i="1" baseline="0">
              <a:solidFill>
                <a:sysClr val="windowText" lastClr="000000"/>
              </a:solidFill>
            </a:rPr>
            <a:t> minutes</a:t>
          </a:r>
          <a:r>
            <a:rPr lang="en-US" sz="1000" b="1" i="1" baseline="0">
              <a:solidFill>
                <a:sysClr val="windowText" lastClr="000000"/>
              </a:solidFill>
            </a:rPr>
            <a:t> </a:t>
          </a:r>
          <a:r>
            <a:rPr lang="en-US" sz="1000" i="1" baseline="0">
              <a:solidFill>
                <a:sysClr val="windowText" lastClr="000000"/>
              </a:solidFill>
            </a:rPr>
            <a:t>while in </a:t>
          </a:r>
          <a:r>
            <a:rPr lang="en-US" sz="1000" b="1" i="1" baseline="0">
              <a:solidFill>
                <a:sysClr val="windowText" lastClr="000000"/>
              </a:solidFill>
            </a:rPr>
            <a:t>EA</a:t>
          </a:r>
          <a:r>
            <a:rPr lang="en-US" sz="1000" i="1" baseline="0">
              <a:solidFill>
                <a:sysClr val="windowText" lastClr="000000"/>
              </a:solidFill>
            </a:rPr>
            <a:t> it takes from </a:t>
          </a:r>
          <a:r>
            <a:rPr lang="en-US" sz="1000" b="1" i="1" baseline="0">
              <a:solidFill>
                <a:sysClr val="windowText" lastClr="000000"/>
              </a:solidFill>
            </a:rPr>
            <a:t>10 </a:t>
          </a:r>
          <a:r>
            <a:rPr lang="en-US" sz="1000" b="0" i="1" baseline="0">
              <a:solidFill>
                <a:sysClr val="windowText" lastClr="000000"/>
              </a:solidFill>
            </a:rPr>
            <a:t>to</a:t>
          </a:r>
          <a:r>
            <a:rPr lang="en-US" sz="1000" b="1" i="1" baseline="0">
              <a:solidFill>
                <a:sysClr val="windowText" lastClr="000000"/>
              </a:solidFill>
            </a:rPr>
            <a:t> 60 minutes</a:t>
          </a:r>
          <a:endParaRPr lang="pl-PL" sz="1000" b="1" i="1">
            <a:solidFill>
              <a:sysClr val="windowText" lastClr="000000"/>
            </a:solidFill>
          </a:endParaRPr>
        </a:p>
      </xdr:txBody>
    </xdr:sp>
    <xdr:clientData/>
  </xdr:twoCellAnchor>
  <xdr:twoCellAnchor>
    <xdr:from>
      <xdr:col>5</xdr:col>
      <xdr:colOff>459105</xdr:colOff>
      <xdr:row>48</xdr:row>
      <xdr:rowOff>2</xdr:rowOff>
    </xdr:from>
    <xdr:to>
      <xdr:col>10</xdr:col>
      <xdr:colOff>0</xdr:colOff>
      <xdr:row>55</xdr:row>
      <xdr:rowOff>160868</xdr:rowOff>
    </xdr:to>
    <xdr:sp macro="" textlink="">
      <xdr:nvSpPr>
        <xdr:cNvPr id="12" name="Speech Bubble: Rectangle with Corners Rounded 11">
          <a:extLst>
            <a:ext uri="{FF2B5EF4-FFF2-40B4-BE49-F238E27FC236}">
              <a16:creationId xmlns:a16="http://schemas.microsoft.com/office/drawing/2014/main" id="{689C449C-E08F-4098-81B3-56F924A19087}"/>
            </a:ext>
          </a:extLst>
        </xdr:cNvPr>
        <xdr:cNvSpPr/>
      </xdr:nvSpPr>
      <xdr:spPr>
        <a:xfrm>
          <a:off x="7427172" y="9906002"/>
          <a:ext cx="3816561" cy="1464733"/>
        </a:xfrm>
        <a:prstGeom prst="wedgeRoundRectCallout">
          <a:avLst>
            <a:gd name="adj1" fmla="val -59980"/>
            <a:gd name="adj2" fmla="val -2725"/>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Automated Test execution (runs) takes</a:t>
          </a:r>
          <a:r>
            <a:rPr lang="en-US" sz="1000" i="1" baseline="0">
              <a:solidFill>
                <a:sysClr val="windowText" lastClr="000000"/>
              </a:solidFill>
            </a:rPr>
            <a:t> no time. Scripts may be executed in </a:t>
          </a:r>
          <a:r>
            <a:rPr lang="en-US" sz="1000" i="1">
              <a:solidFill>
                <a:sysClr val="windowText" lastClr="000000"/>
              </a:solidFill>
            </a:rPr>
            <a:t>backgound without any testing team </a:t>
          </a:r>
          <a:r>
            <a:rPr lang="en-US" sz="1000" i="1" baseline="0">
              <a:solidFill>
                <a:sysClr val="windowText" lastClr="000000"/>
              </a:solidFill>
            </a:rPr>
            <a:t>supervision. Automated Scripts may be executed from Azure DevOps for RSAT and EA. </a:t>
          </a:r>
        </a:p>
        <a:p>
          <a:pPr algn="l"/>
          <a:r>
            <a:rPr lang="en-US" sz="1000" i="1" baseline="0">
              <a:solidFill>
                <a:sysClr val="windowText" lastClr="000000"/>
              </a:solidFill>
            </a:rPr>
            <a:t>EA allows to execute scripts in parallel that allows to finish regression tests faster. RSAT executes sequential order that may take significant not acceptable times (ie. for smoke tests)</a:t>
          </a:r>
        </a:p>
      </xdr:txBody>
    </xdr:sp>
    <xdr:clientData/>
  </xdr:twoCellAnchor>
  <xdr:twoCellAnchor>
    <xdr:from>
      <xdr:col>5</xdr:col>
      <xdr:colOff>483869</xdr:colOff>
      <xdr:row>42</xdr:row>
      <xdr:rowOff>85723</xdr:rowOff>
    </xdr:from>
    <xdr:to>
      <xdr:col>10</xdr:col>
      <xdr:colOff>0</xdr:colOff>
      <xdr:row>47</xdr:row>
      <xdr:rowOff>47625</xdr:rowOff>
    </xdr:to>
    <xdr:sp macro="" textlink="">
      <xdr:nvSpPr>
        <xdr:cNvPr id="13" name="Speech Bubble: Rectangle with Corners Rounded 12">
          <a:extLst>
            <a:ext uri="{FF2B5EF4-FFF2-40B4-BE49-F238E27FC236}">
              <a16:creationId xmlns:a16="http://schemas.microsoft.com/office/drawing/2014/main" id="{32383193-D43E-439B-AED1-F3D747432A64}"/>
            </a:ext>
          </a:extLst>
        </xdr:cNvPr>
        <xdr:cNvSpPr/>
      </xdr:nvSpPr>
      <xdr:spPr>
        <a:xfrm>
          <a:off x="7456169" y="8677273"/>
          <a:ext cx="3792856" cy="990602"/>
        </a:xfrm>
        <a:prstGeom prst="wedgeRoundRectCallout">
          <a:avLst>
            <a:gd name="adj1" fmla="val -60779"/>
            <a:gd name="adj2" fmla="val -13857"/>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Depends on the changes made in Business Process Scenarios</a:t>
          </a:r>
          <a:r>
            <a:rPr lang="en-US" sz="1000" i="1" baseline="0">
              <a:solidFill>
                <a:sysClr val="windowText" lastClr="000000"/>
              </a:solidFill>
            </a:rPr>
            <a:t>. In RSAT any changes requires to create Test Script from scratch while in EA scripts are fully flexible for recreation. Safe assumption taken that script </a:t>
          </a:r>
          <a:r>
            <a:rPr lang="en-US" sz="1000" b="1" i="1" baseline="0">
              <a:solidFill>
                <a:sysClr val="windowText" lastClr="000000"/>
              </a:solidFill>
            </a:rPr>
            <a:t>maintenance in EA is twice as effective as in RSAT</a:t>
          </a:r>
          <a:endParaRPr lang="pl-PL" sz="1000" b="1" i="1">
            <a:solidFill>
              <a:sysClr val="windowText" lastClr="000000"/>
            </a:solidFill>
          </a:endParaRPr>
        </a:p>
      </xdr:txBody>
    </xdr:sp>
    <xdr:clientData/>
  </xdr:twoCellAnchor>
  <xdr:twoCellAnchor>
    <xdr:from>
      <xdr:col>0</xdr:col>
      <xdr:colOff>9524</xdr:colOff>
      <xdr:row>1</xdr:row>
      <xdr:rowOff>11644</xdr:rowOff>
    </xdr:from>
    <xdr:to>
      <xdr:col>10</xdr:col>
      <xdr:colOff>0</xdr:colOff>
      <xdr:row>4</xdr:row>
      <xdr:rowOff>78319</xdr:rowOff>
    </xdr:to>
    <xdr:sp macro="" textlink="">
      <xdr:nvSpPr>
        <xdr:cNvPr id="4" name="TextBox 3">
          <a:extLst>
            <a:ext uri="{FF2B5EF4-FFF2-40B4-BE49-F238E27FC236}">
              <a16:creationId xmlns:a16="http://schemas.microsoft.com/office/drawing/2014/main" id="{381A6E5B-0F11-4A87-8F31-127C01F93E3E}"/>
            </a:ext>
          </a:extLst>
        </xdr:cNvPr>
        <xdr:cNvSpPr txBox="1"/>
      </xdr:nvSpPr>
      <xdr:spPr>
        <a:xfrm>
          <a:off x="9524" y="240244"/>
          <a:ext cx="11234209" cy="62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solidFill>
                <a:schemeClr val="tx1">
                  <a:lumMod val="50000"/>
                  <a:lumOff val="50000"/>
                </a:schemeClr>
              </a:solidFill>
              <a:latin typeface="+mn-lt"/>
            </a:rPr>
            <a:t>This template has been created to help estimate if to adopt test automation framework when maintaining D365Finance and Operations (Finance &amp; SCM). It is based on a number of assumptions (fields marked yellow) that must be analysed individualy and taking into account a specific project needs. All calculations are provided taking into account a general</a:t>
          </a:r>
          <a:r>
            <a:rPr lang="en-US" sz="1100">
              <a:solidFill>
                <a:schemeClr val="tx1">
                  <a:lumMod val="50000"/>
                  <a:lumOff val="50000"/>
                </a:schemeClr>
              </a:solidFill>
              <a:latin typeface="+mn-lt"/>
            </a:rPr>
            <a:t> </a:t>
          </a:r>
          <a:r>
            <a:rPr lang="pl-PL" sz="1100">
              <a:solidFill>
                <a:schemeClr val="tx1">
                  <a:lumMod val="50000"/>
                  <a:lumOff val="50000"/>
                </a:schemeClr>
              </a:solidFill>
              <a:latin typeface="+mn-lt"/>
            </a:rPr>
            <a:t>testing plan </a:t>
          </a:r>
          <a:r>
            <a:rPr lang="en-US" sz="1100">
              <a:solidFill>
                <a:schemeClr val="tx1">
                  <a:lumMod val="50000"/>
                  <a:lumOff val="50000"/>
                </a:schemeClr>
              </a:solidFill>
              <a:latin typeface="+mn-lt"/>
            </a:rPr>
            <a:t>is</a:t>
          </a:r>
          <a:r>
            <a:rPr lang="en-US" sz="1100" baseline="0">
              <a:solidFill>
                <a:schemeClr val="tx1">
                  <a:lumMod val="50000"/>
                  <a:lumOff val="50000"/>
                </a:schemeClr>
              </a:solidFill>
              <a:latin typeface="+mn-lt"/>
            </a:rPr>
            <a:t> known</a:t>
          </a:r>
          <a:r>
            <a:rPr lang="pl-PL" sz="1100">
              <a:solidFill>
                <a:schemeClr val="tx1">
                  <a:lumMod val="50000"/>
                  <a:lumOff val="50000"/>
                </a:schemeClr>
              </a:solidFill>
              <a:latin typeface="+mn-lt"/>
            </a:rPr>
            <a:t> and is now considered to be automated. If testing plan has not been created before, additional costs should be considered to identify business processes and create appropriate Testing Plan</a:t>
          </a:r>
          <a:endParaRPr lang="en-US" sz="1100">
            <a:solidFill>
              <a:schemeClr val="tx1">
                <a:lumMod val="50000"/>
                <a:lumOff val="50000"/>
              </a:schemeClr>
            </a:solidFill>
            <a:latin typeface="+mn-lt"/>
          </a:endParaRPr>
        </a:p>
      </xdr:txBody>
    </xdr:sp>
    <xdr:clientData/>
  </xdr:twoCellAnchor>
  <xdr:twoCellAnchor>
    <xdr:from>
      <xdr:col>0</xdr:col>
      <xdr:colOff>0</xdr:colOff>
      <xdr:row>4</xdr:row>
      <xdr:rowOff>19051</xdr:rowOff>
    </xdr:from>
    <xdr:to>
      <xdr:col>1</xdr:col>
      <xdr:colOff>3962400</xdr:colOff>
      <xdr:row>7</xdr:row>
      <xdr:rowOff>104775</xdr:rowOff>
    </xdr:to>
    <xdr:sp macro="" textlink="">
      <xdr:nvSpPr>
        <xdr:cNvPr id="15" name="TextBox 14">
          <a:extLst>
            <a:ext uri="{FF2B5EF4-FFF2-40B4-BE49-F238E27FC236}">
              <a16:creationId xmlns:a16="http://schemas.microsoft.com/office/drawing/2014/main" id="{DF42F6C3-7FFB-4299-9510-782A527B6AB3}"/>
            </a:ext>
          </a:extLst>
        </xdr:cNvPr>
        <xdr:cNvSpPr txBox="1"/>
      </xdr:nvSpPr>
      <xdr:spPr>
        <a:xfrm>
          <a:off x="0" y="971551"/>
          <a:ext cx="4391025"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tx1">
                  <a:lumMod val="50000"/>
                  <a:lumOff val="50000"/>
                </a:schemeClr>
              </a:solidFill>
              <a:latin typeface="+mn-lt"/>
            </a:rPr>
            <a:t>Abbreviations : 	</a:t>
          </a:r>
          <a:r>
            <a:rPr lang="en-US" sz="1100" b="1">
              <a:solidFill>
                <a:schemeClr val="tx1">
                  <a:lumMod val="50000"/>
                  <a:lumOff val="50000"/>
                </a:schemeClr>
              </a:solidFill>
              <a:latin typeface="+mn-lt"/>
            </a:rPr>
            <a:t>Manual</a:t>
          </a:r>
          <a:r>
            <a:rPr lang="en-US" sz="1100">
              <a:solidFill>
                <a:schemeClr val="tx1">
                  <a:lumMod val="50000"/>
                  <a:lumOff val="50000"/>
                </a:schemeClr>
              </a:solidFill>
              <a:latin typeface="+mn-lt"/>
            </a:rPr>
            <a:t> relates to Manual Testing, </a:t>
          </a:r>
        </a:p>
        <a:p>
          <a:r>
            <a:rPr lang="en-US" sz="1100" b="1">
              <a:solidFill>
                <a:schemeClr val="tx1">
                  <a:lumMod val="50000"/>
                  <a:lumOff val="50000"/>
                </a:schemeClr>
              </a:solidFill>
              <a:latin typeface="+mn-lt"/>
            </a:rPr>
            <a:t>	RSAT </a:t>
          </a:r>
          <a:r>
            <a:rPr lang="en-US" sz="1100">
              <a:solidFill>
                <a:schemeClr val="tx1">
                  <a:lumMod val="50000"/>
                  <a:lumOff val="50000"/>
                </a:schemeClr>
              </a:solidFill>
              <a:latin typeface="+mn-lt"/>
            </a:rPr>
            <a:t>= Regression Suite Automation Tool</a:t>
          </a:r>
          <a:endParaRPr lang="en-US" sz="1100" b="1">
            <a:solidFill>
              <a:schemeClr val="tx1">
                <a:lumMod val="50000"/>
                <a:lumOff val="50000"/>
              </a:schemeClr>
            </a:solidFill>
            <a:latin typeface="+mn-lt"/>
          </a:endParaRPr>
        </a:p>
        <a:p>
          <a:r>
            <a:rPr lang="en-US" sz="1100" b="1">
              <a:solidFill>
                <a:schemeClr val="tx1">
                  <a:lumMod val="50000"/>
                  <a:lumOff val="50000"/>
                </a:schemeClr>
              </a:solidFill>
              <a:latin typeface="+mn-lt"/>
            </a:rPr>
            <a:t>	EA =</a:t>
          </a:r>
          <a:r>
            <a:rPr lang="en-US" sz="1100" b="0">
              <a:solidFill>
                <a:schemeClr val="tx1">
                  <a:lumMod val="50000"/>
                  <a:lumOff val="50000"/>
                </a:schemeClr>
              </a:solidFill>
              <a:latin typeface="+mn-lt"/>
            </a:rPr>
            <a:t> Executive Automats</a:t>
          </a:r>
        </a:p>
      </xdr:txBody>
    </xdr:sp>
    <xdr:clientData/>
  </xdr:twoCellAnchor>
  <xdr:twoCellAnchor>
    <xdr:from>
      <xdr:col>6</xdr:col>
      <xdr:colOff>11430</xdr:colOff>
      <xdr:row>21</xdr:row>
      <xdr:rowOff>47625</xdr:rowOff>
    </xdr:from>
    <xdr:to>
      <xdr:col>9</xdr:col>
      <xdr:colOff>762000</xdr:colOff>
      <xdr:row>23</xdr:row>
      <xdr:rowOff>161925</xdr:rowOff>
    </xdr:to>
    <xdr:sp macro="" textlink="">
      <xdr:nvSpPr>
        <xdr:cNvPr id="16" name="Speech Bubble: Rectangle with Corners Rounded 15">
          <a:extLst>
            <a:ext uri="{FF2B5EF4-FFF2-40B4-BE49-F238E27FC236}">
              <a16:creationId xmlns:a16="http://schemas.microsoft.com/office/drawing/2014/main" id="{C30A3AC2-2BD7-4142-99E1-DA0D41FF1E30}"/>
            </a:ext>
          </a:extLst>
        </xdr:cNvPr>
        <xdr:cNvSpPr/>
      </xdr:nvSpPr>
      <xdr:spPr>
        <a:xfrm>
          <a:off x="7479030" y="4572000"/>
          <a:ext cx="3760470" cy="476250"/>
        </a:xfrm>
        <a:prstGeom prst="wedgeRoundRectCallout">
          <a:avLst>
            <a:gd name="adj1" fmla="val -61056"/>
            <a:gd name="adj2" fmla="val -8888"/>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Estimate with your testing Team annual capacity (220 workdays / year for a sing QA tester)</a:t>
          </a:r>
          <a:endParaRPr lang="en-US" sz="1000" i="1" baseline="0">
            <a:solidFill>
              <a:sysClr val="windowText" lastClr="000000"/>
            </a:solidFill>
          </a:endParaRPr>
        </a:p>
      </xdr:txBody>
    </xdr:sp>
    <xdr:clientData/>
  </xdr:twoCellAnchor>
  <xdr:oneCellAnchor>
    <xdr:from>
      <xdr:col>12</xdr:col>
      <xdr:colOff>495300</xdr:colOff>
      <xdr:row>13</xdr:row>
      <xdr:rowOff>104775</xdr:rowOff>
    </xdr:from>
    <xdr:ext cx="184731" cy="264560"/>
    <xdr:sp macro="" textlink="">
      <xdr:nvSpPr>
        <xdr:cNvPr id="6" name="TextBox 5">
          <a:extLst>
            <a:ext uri="{FF2B5EF4-FFF2-40B4-BE49-F238E27FC236}">
              <a16:creationId xmlns:a16="http://schemas.microsoft.com/office/drawing/2014/main" id="{F6F168AF-836B-4852-9C1B-3731F5DA3CA1}"/>
            </a:ext>
          </a:extLst>
        </xdr:cNvPr>
        <xdr:cNvSpPr txBox="1"/>
      </xdr:nvSpPr>
      <xdr:spPr>
        <a:xfrm>
          <a:off x="13134975" y="305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xdr:from>
      <xdr:col>6</xdr:col>
      <xdr:colOff>8468</xdr:colOff>
      <xdr:row>80</xdr:row>
      <xdr:rowOff>160867</xdr:rowOff>
    </xdr:from>
    <xdr:to>
      <xdr:col>10</xdr:col>
      <xdr:colOff>135467</xdr:colOff>
      <xdr:row>94</xdr:row>
      <xdr:rowOff>33868</xdr:rowOff>
    </xdr:to>
    <xdr:graphicFrame macro="">
      <xdr:nvGraphicFramePr>
        <xdr:cNvPr id="3" name="Chart 2">
          <a:extLst>
            <a:ext uri="{FF2B5EF4-FFF2-40B4-BE49-F238E27FC236}">
              <a16:creationId xmlns:a16="http://schemas.microsoft.com/office/drawing/2014/main" id="{C5EB7B5B-8D27-4C3E-A8AD-3E0C73FC7A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463338</xdr:colOff>
      <xdr:row>71</xdr:row>
      <xdr:rowOff>16932</xdr:rowOff>
    </xdr:from>
    <xdr:to>
      <xdr:col>10</xdr:col>
      <xdr:colOff>4233</xdr:colOff>
      <xdr:row>77</xdr:row>
      <xdr:rowOff>50799</xdr:rowOff>
    </xdr:to>
    <xdr:sp macro="" textlink="">
      <xdr:nvSpPr>
        <xdr:cNvPr id="17" name="Speech Bubble: Rectangle with Corners Rounded 16">
          <a:extLst>
            <a:ext uri="{FF2B5EF4-FFF2-40B4-BE49-F238E27FC236}">
              <a16:creationId xmlns:a16="http://schemas.microsoft.com/office/drawing/2014/main" id="{A19BBFD6-2C41-4483-A5D1-F35070227442}"/>
            </a:ext>
          </a:extLst>
        </xdr:cNvPr>
        <xdr:cNvSpPr/>
      </xdr:nvSpPr>
      <xdr:spPr>
        <a:xfrm>
          <a:off x="7431405" y="14207065"/>
          <a:ext cx="3816561" cy="1151467"/>
        </a:xfrm>
        <a:prstGeom prst="wedgeRoundRectCallout">
          <a:avLst>
            <a:gd name="adj1" fmla="val -59314"/>
            <a:gd name="adj2" fmla="val -28469"/>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baseline="0">
              <a:solidFill>
                <a:sysClr val="windowText" lastClr="000000"/>
              </a:solidFill>
            </a:rPr>
            <a:t>Cumulated savings [in Mandays] in each year of test automation project when comparing to 100% manual testing plan.  </a:t>
          </a:r>
          <a:br>
            <a:rPr lang="en-US" sz="1000" i="1" baseline="0">
              <a:solidFill>
                <a:sysClr val="windowText" lastClr="000000"/>
              </a:solidFill>
            </a:rPr>
          </a:br>
          <a:r>
            <a:rPr lang="en-US" sz="1000" i="1" baseline="0">
              <a:solidFill>
                <a:sysClr val="windowText" lastClr="000000"/>
              </a:solidFill>
            </a:rPr>
            <a:t>Due to a significant difference in easiness in use (faster and more effective scripts creation and maintenance in EA), EA allows to create cumulated savings already withing first 12 months of the project. </a:t>
          </a:r>
        </a:p>
      </xdr:txBody>
    </xdr:sp>
    <xdr:clientData/>
  </xdr:twoCellAnchor>
  <xdr:twoCellAnchor>
    <xdr:from>
      <xdr:col>5</xdr:col>
      <xdr:colOff>463338</xdr:colOff>
      <xdr:row>77</xdr:row>
      <xdr:rowOff>152401</xdr:rowOff>
    </xdr:from>
    <xdr:to>
      <xdr:col>10</xdr:col>
      <xdr:colOff>4233</xdr:colOff>
      <xdr:row>80</xdr:row>
      <xdr:rowOff>93134</xdr:rowOff>
    </xdr:to>
    <xdr:sp macro="" textlink="">
      <xdr:nvSpPr>
        <xdr:cNvPr id="18" name="Speech Bubble: Rectangle with Corners Rounded 17">
          <a:extLst>
            <a:ext uri="{FF2B5EF4-FFF2-40B4-BE49-F238E27FC236}">
              <a16:creationId xmlns:a16="http://schemas.microsoft.com/office/drawing/2014/main" id="{47E1114D-5095-4286-BC30-78FA75B19E7E}"/>
            </a:ext>
          </a:extLst>
        </xdr:cNvPr>
        <xdr:cNvSpPr/>
      </xdr:nvSpPr>
      <xdr:spPr>
        <a:xfrm>
          <a:off x="7431405" y="15460134"/>
          <a:ext cx="3816561" cy="499533"/>
        </a:xfrm>
        <a:prstGeom prst="wedgeRoundRectCallout">
          <a:avLst>
            <a:gd name="adj1" fmla="val -59758"/>
            <a:gd name="adj2" fmla="val 4819"/>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baseline="0">
              <a:solidFill>
                <a:sysClr val="windowText" lastClr="000000"/>
              </a:solidFill>
            </a:rPr>
            <a:t>Customer Manday rate of cost [EUR] when performing test automation in D365. Use your expected rate of costs</a:t>
          </a:r>
        </a:p>
      </xdr:txBody>
    </xdr:sp>
    <xdr:clientData/>
  </xdr:twoCellAnchor>
  <xdr:twoCellAnchor>
    <xdr:from>
      <xdr:col>5</xdr:col>
      <xdr:colOff>467572</xdr:colOff>
      <xdr:row>56</xdr:row>
      <xdr:rowOff>67733</xdr:rowOff>
    </xdr:from>
    <xdr:to>
      <xdr:col>10</xdr:col>
      <xdr:colOff>8467</xdr:colOff>
      <xdr:row>60</xdr:row>
      <xdr:rowOff>118533</xdr:rowOff>
    </xdr:to>
    <xdr:sp macro="" textlink="">
      <xdr:nvSpPr>
        <xdr:cNvPr id="20" name="Speech Bubble: Rectangle with Corners Rounded 19">
          <a:extLst>
            <a:ext uri="{FF2B5EF4-FFF2-40B4-BE49-F238E27FC236}">
              <a16:creationId xmlns:a16="http://schemas.microsoft.com/office/drawing/2014/main" id="{4BF446F2-C555-41FD-8917-613CD720EDF4}"/>
            </a:ext>
          </a:extLst>
        </xdr:cNvPr>
        <xdr:cNvSpPr/>
      </xdr:nvSpPr>
      <xdr:spPr>
        <a:xfrm>
          <a:off x="7435639" y="11463866"/>
          <a:ext cx="3816561" cy="795867"/>
        </a:xfrm>
        <a:prstGeom prst="wedgeRoundRectCallout">
          <a:avLst>
            <a:gd name="adj1" fmla="val -60424"/>
            <a:gd name="adj2" fmla="val 22352"/>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Year 1 is the highest investment</a:t>
          </a:r>
          <a:r>
            <a:rPr lang="en-US" sz="1000" i="1" baseline="0">
              <a:solidFill>
                <a:sysClr val="windowText" lastClr="000000"/>
              </a:solidFill>
            </a:rPr>
            <a:t> year. Test automation scripts should be created for a first time. Depends which automation tool you selectect investment time differs.</a:t>
          </a:r>
        </a:p>
      </xdr:txBody>
    </xdr:sp>
    <xdr:clientData/>
  </xdr:twoCellAnchor>
  <xdr:twoCellAnchor>
    <xdr:from>
      <xdr:col>5</xdr:col>
      <xdr:colOff>476039</xdr:colOff>
      <xdr:row>61</xdr:row>
      <xdr:rowOff>33869</xdr:rowOff>
    </xdr:from>
    <xdr:to>
      <xdr:col>10</xdr:col>
      <xdr:colOff>16934</xdr:colOff>
      <xdr:row>67</xdr:row>
      <xdr:rowOff>33866</xdr:rowOff>
    </xdr:to>
    <xdr:sp macro="" textlink="">
      <xdr:nvSpPr>
        <xdr:cNvPr id="21" name="Speech Bubble: Rectangle with Corners Rounded 20">
          <a:extLst>
            <a:ext uri="{FF2B5EF4-FFF2-40B4-BE49-F238E27FC236}">
              <a16:creationId xmlns:a16="http://schemas.microsoft.com/office/drawing/2014/main" id="{35B21A33-0AE0-4651-BBD2-D8A2B13637A7}"/>
            </a:ext>
          </a:extLst>
        </xdr:cNvPr>
        <xdr:cNvSpPr/>
      </xdr:nvSpPr>
      <xdr:spPr>
        <a:xfrm>
          <a:off x="7444106" y="12361336"/>
          <a:ext cx="3816561" cy="1117597"/>
        </a:xfrm>
        <a:prstGeom prst="wedgeRoundRectCallout">
          <a:avLst>
            <a:gd name="adj1" fmla="val -59536"/>
            <a:gd name="adj2" fmla="val -9676"/>
            <a:gd name="adj3" fmla="val 16667"/>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i="1">
              <a:solidFill>
                <a:sysClr val="windowText" lastClr="000000"/>
              </a:solidFill>
            </a:rPr>
            <a:t>Years</a:t>
          </a:r>
          <a:r>
            <a:rPr lang="en-US" sz="1000" i="1" baseline="0">
              <a:solidFill>
                <a:sysClr val="windowText" lastClr="000000"/>
              </a:solidFill>
            </a:rPr>
            <a:t> following Year 1, need some test automation investment as well. Your test automation scripts need maintenance as these must follow changes in your business processes. </a:t>
          </a:r>
          <a:br>
            <a:rPr lang="en-US" sz="1000" i="1" baseline="0">
              <a:solidFill>
                <a:sysClr val="windowText" lastClr="000000"/>
              </a:solidFill>
            </a:rPr>
          </a:br>
          <a:r>
            <a:rPr lang="en-US" sz="1000" i="1" baseline="0">
              <a:solidFill>
                <a:sysClr val="windowText" lastClr="000000"/>
              </a:solidFill>
            </a:rPr>
            <a:t>Critical here, is how your test automation tool support scripts maintenance. In EA you may maintain everything while in RSAT you are usually in a need to recreate scripts from scratch </a:t>
          </a:r>
        </a:p>
      </xdr:txBody>
    </xdr:sp>
    <xdr:clientData/>
  </xdr:twoCellAnchor>
  <xdr:twoCellAnchor>
    <xdr:from>
      <xdr:col>2</xdr:col>
      <xdr:colOff>8467</xdr:colOff>
      <xdr:row>5</xdr:row>
      <xdr:rowOff>6351</xdr:rowOff>
    </xdr:from>
    <xdr:to>
      <xdr:col>4</xdr:col>
      <xdr:colOff>508001</xdr:colOff>
      <xdr:row>6</xdr:row>
      <xdr:rowOff>127001</xdr:rowOff>
    </xdr:to>
    <xdr:sp macro="" textlink="">
      <xdr:nvSpPr>
        <xdr:cNvPr id="22" name="TextBox 21">
          <a:extLst>
            <a:ext uri="{FF2B5EF4-FFF2-40B4-BE49-F238E27FC236}">
              <a16:creationId xmlns:a16="http://schemas.microsoft.com/office/drawing/2014/main" id="{CB2575D5-658F-4203-AF69-1EEB18B334C9}"/>
            </a:ext>
          </a:extLst>
        </xdr:cNvPr>
        <xdr:cNvSpPr txBox="1"/>
      </xdr:nvSpPr>
      <xdr:spPr>
        <a:xfrm>
          <a:off x="5427134" y="980018"/>
          <a:ext cx="1532467" cy="30691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rgbClr val="FF0000"/>
              </a:solidFill>
              <a:latin typeface="+mn-lt"/>
            </a:rPr>
            <a:t>Edit all yellow fields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D016-F92B-49B9-A766-7FD9E3FC82BE}">
  <dimension ref="A1:U121"/>
  <sheetViews>
    <sheetView tabSelected="1" topLeftCell="A90" zoomScale="90" zoomScaleNormal="90" zoomScaleSheetLayoutView="100" workbookViewId="0">
      <selection activeCell="E110" sqref="E110"/>
    </sheetView>
  </sheetViews>
  <sheetFormatPr defaultRowHeight="14.4" x14ac:dyDescent="0.3"/>
  <cols>
    <col min="1" max="1" width="6.21875" style="5" customWidth="1"/>
    <col min="2" max="2" width="72.88671875" style="5" bestFit="1" customWidth="1"/>
    <col min="3" max="5" width="7.5546875" style="41" customWidth="1"/>
    <col min="6" max="6" width="7.21875" style="42" customWidth="1"/>
    <col min="7" max="7" width="21.33203125" style="5" bestFit="1" customWidth="1"/>
    <col min="8" max="10" width="11.21875" style="5" customWidth="1"/>
    <col min="11" max="11" width="11.44140625" style="5" customWidth="1"/>
    <col min="12" max="16384" width="8.88671875" style="5"/>
  </cols>
  <sheetData>
    <row r="1" spans="1:21" ht="18" x14ac:dyDescent="0.35">
      <c r="A1" s="1" t="s">
        <v>98</v>
      </c>
      <c r="B1" s="2"/>
      <c r="C1" s="3"/>
      <c r="D1" s="3"/>
      <c r="E1" s="3"/>
      <c r="F1" s="4"/>
      <c r="G1" s="2"/>
      <c r="H1" s="2"/>
      <c r="I1" s="2"/>
      <c r="J1" s="2"/>
      <c r="K1" s="2"/>
      <c r="L1" s="2"/>
      <c r="M1" s="2"/>
      <c r="N1" s="2"/>
      <c r="O1" s="2"/>
      <c r="P1" s="2"/>
      <c r="Q1" s="2"/>
      <c r="R1" s="2"/>
      <c r="S1" s="2"/>
      <c r="T1" s="2"/>
      <c r="U1" s="2"/>
    </row>
    <row r="2" spans="1:21" x14ac:dyDescent="0.3">
      <c r="A2" s="2"/>
      <c r="B2" s="2"/>
      <c r="C2" s="6"/>
      <c r="D2" s="6"/>
      <c r="E2" s="6"/>
      <c r="F2" s="6"/>
      <c r="G2" s="6"/>
      <c r="H2" s="6"/>
      <c r="I2" s="6"/>
      <c r="J2" s="6"/>
      <c r="K2" s="2"/>
      <c r="L2" s="2"/>
      <c r="M2" s="2"/>
      <c r="N2" s="2"/>
      <c r="O2" s="2"/>
      <c r="P2" s="2"/>
      <c r="Q2" s="2"/>
      <c r="R2" s="2"/>
      <c r="S2" s="2"/>
      <c r="T2" s="2"/>
      <c r="U2" s="2"/>
    </row>
    <row r="3" spans="1:21" x14ac:dyDescent="0.3">
      <c r="A3" s="2"/>
      <c r="B3" s="2"/>
      <c r="C3" s="6"/>
      <c r="D3" s="6"/>
      <c r="E3" s="6"/>
      <c r="F3" s="6"/>
      <c r="G3" s="6"/>
      <c r="H3" s="6"/>
      <c r="I3" s="6"/>
      <c r="J3" s="6"/>
      <c r="K3" s="2"/>
      <c r="L3" s="2"/>
      <c r="M3" s="2"/>
      <c r="N3" s="2"/>
      <c r="O3" s="2"/>
      <c r="P3" s="2"/>
      <c r="Q3" s="2"/>
      <c r="R3" s="2"/>
      <c r="S3" s="2"/>
      <c r="T3" s="2"/>
      <c r="U3" s="2"/>
    </row>
    <row r="4" spans="1:21" x14ac:dyDescent="0.3">
      <c r="A4" s="2"/>
      <c r="B4" s="2"/>
      <c r="C4" s="6"/>
      <c r="D4" s="6"/>
      <c r="E4" s="6"/>
      <c r="F4" s="6"/>
      <c r="G4" s="6"/>
      <c r="H4" s="6"/>
      <c r="I4" s="6"/>
      <c r="J4" s="6"/>
      <c r="K4" s="2"/>
      <c r="L4" s="2"/>
      <c r="M4" s="2"/>
      <c r="N4" s="2"/>
      <c r="O4" s="2"/>
      <c r="P4" s="2"/>
      <c r="Q4" s="2"/>
      <c r="R4" s="2"/>
      <c r="S4" s="2"/>
      <c r="T4" s="2"/>
      <c r="U4" s="2"/>
    </row>
    <row r="5" spans="1:21" x14ac:dyDescent="0.3">
      <c r="A5" s="2"/>
      <c r="B5" s="2"/>
      <c r="C5" s="6"/>
      <c r="D5" s="6"/>
      <c r="E5" s="6"/>
      <c r="F5" s="4"/>
      <c r="G5" s="4"/>
      <c r="H5" s="4"/>
      <c r="I5" s="4"/>
      <c r="J5" s="4"/>
      <c r="K5" s="4"/>
      <c r="L5" s="2"/>
      <c r="M5" s="2"/>
      <c r="N5" s="2"/>
      <c r="O5" s="2"/>
      <c r="P5" s="2"/>
      <c r="Q5" s="2"/>
      <c r="R5" s="2"/>
      <c r="S5" s="2"/>
      <c r="T5" s="2"/>
      <c r="U5" s="2"/>
    </row>
    <row r="6" spans="1:21" x14ac:dyDescent="0.3">
      <c r="A6" s="2"/>
      <c r="B6" s="2"/>
      <c r="C6" s="6"/>
      <c r="D6" s="6"/>
      <c r="E6" s="6"/>
      <c r="F6" s="4"/>
      <c r="G6" s="4"/>
      <c r="H6" s="4"/>
      <c r="I6" s="4"/>
      <c r="J6" s="4"/>
      <c r="K6" s="4"/>
      <c r="L6" s="2"/>
      <c r="M6" s="2"/>
      <c r="N6" s="2"/>
      <c r="O6" s="2"/>
      <c r="P6" s="2"/>
      <c r="Q6" s="2"/>
      <c r="R6" s="2"/>
      <c r="S6" s="2"/>
      <c r="T6" s="2"/>
      <c r="U6" s="2"/>
    </row>
    <row r="7" spans="1:21" x14ac:dyDescent="0.3">
      <c r="A7" s="2"/>
      <c r="B7" s="2"/>
      <c r="C7" s="3"/>
      <c r="D7" s="3"/>
      <c r="E7" s="3"/>
      <c r="F7" s="47"/>
      <c r="G7" s="47"/>
      <c r="H7" s="47"/>
      <c r="I7" s="47"/>
      <c r="J7" s="47"/>
      <c r="K7" s="47"/>
      <c r="L7" s="2"/>
      <c r="M7" s="2"/>
      <c r="N7" s="2"/>
      <c r="O7" s="2"/>
      <c r="P7" s="2"/>
      <c r="Q7" s="2"/>
      <c r="R7" s="2"/>
      <c r="S7" s="2"/>
      <c r="T7" s="2"/>
      <c r="U7" s="2"/>
    </row>
    <row r="8" spans="1:21" x14ac:dyDescent="0.3">
      <c r="A8" s="2"/>
      <c r="B8" s="4"/>
      <c r="C8" s="4"/>
      <c r="D8" s="4"/>
      <c r="E8" s="4"/>
      <c r="F8" s="4"/>
      <c r="G8" s="4"/>
      <c r="H8" s="4"/>
      <c r="I8" s="4"/>
      <c r="J8" s="4"/>
      <c r="K8" s="4"/>
      <c r="L8" s="2"/>
      <c r="M8" s="2"/>
      <c r="N8" s="2"/>
      <c r="O8" s="2"/>
      <c r="P8" s="2"/>
      <c r="Q8" s="2"/>
      <c r="R8" s="2"/>
      <c r="S8" s="2"/>
      <c r="T8" s="2"/>
      <c r="U8" s="2"/>
    </row>
    <row r="9" spans="1:21" x14ac:dyDescent="0.3">
      <c r="A9" s="7" t="s">
        <v>33</v>
      </c>
      <c r="B9" s="8"/>
      <c r="C9" s="100" t="s">
        <v>2</v>
      </c>
      <c r="D9" s="100"/>
      <c r="E9" s="100"/>
      <c r="F9" s="9"/>
      <c r="G9" s="2"/>
      <c r="H9" s="45"/>
      <c r="I9" s="2"/>
      <c r="J9" s="2"/>
      <c r="K9" s="2"/>
      <c r="L9" s="2"/>
      <c r="M9" s="2"/>
      <c r="N9" s="2"/>
      <c r="O9" s="2"/>
      <c r="P9" s="2"/>
      <c r="Q9" s="2"/>
      <c r="R9" s="2"/>
      <c r="S9" s="2"/>
      <c r="T9" s="2"/>
      <c r="U9" s="2"/>
    </row>
    <row r="10" spans="1:21" x14ac:dyDescent="0.3">
      <c r="A10" s="63" t="s">
        <v>3</v>
      </c>
      <c r="B10" s="10" t="s">
        <v>10</v>
      </c>
      <c r="C10" s="105">
        <v>600</v>
      </c>
      <c r="D10" s="105"/>
      <c r="E10" s="105"/>
      <c r="F10" s="4"/>
      <c r="G10" s="2"/>
      <c r="H10" s="2"/>
      <c r="I10" s="2"/>
      <c r="J10" s="2"/>
      <c r="K10" s="45"/>
      <c r="L10" s="2"/>
      <c r="M10" s="2"/>
      <c r="N10" s="2"/>
      <c r="O10" s="2"/>
      <c r="P10" s="2"/>
      <c r="Q10" s="2"/>
      <c r="R10" s="2"/>
      <c r="S10" s="2"/>
      <c r="T10" s="2"/>
      <c r="U10" s="2"/>
    </row>
    <row r="11" spans="1:21" ht="36" x14ac:dyDescent="0.3">
      <c r="A11" s="64"/>
      <c r="B11" s="11" t="s">
        <v>40</v>
      </c>
      <c r="C11" s="74"/>
      <c r="D11" s="74"/>
      <c r="E11" s="74"/>
      <c r="F11" s="4"/>
      <c r="G11" s="2"/>
      <c r="H11" s="2"/>
      <c r="I11" s="2"/>
      <c r="J11" s="2"/>
      <c r="K11" s="45"/>
      <c r="L11" s="2"/>
      <c r="M11" s="2"/>
      <c r="N11" s="2"/>
      <c r="O11" s="2"/>
      <c r="P11" s="2"/>
      <c r="Q11" s="2"/>
      <c r="R11" s="2"/>
      <c r="S11" s="2"/>
      <c r="T11" s="2"/>
      <c r="U11" s="2"/>
    </row>
    <row r="12" spans="1:21" x14ac:dyDescent="0.3">
      <c r="A12" s="65" t="s">
        <v>4</v>
      </c>
      <c r="B12" s="12" t="s">
        <v>11</v>
      </c>
      <c r="C12" s="73">
        <v>1</v>
      </c>
      <c r="D12" s="73"/>
      <c r="E12" s="73"/>
      <c r="F12" s="4"/>
      <c r="G12" s="2"/>
      <c r="H12" s="2"/>
      <c r="I12" s="2"/>
      <c r="J12" s="2"/>
      <c r="K12" s="45"/>
      <c r="L12" s="2"/>
      <c r="M12" s="2"/>
      <c r="N12" s="2"/>
      <c r="O12" s="2"/>
      <c r="P12" s="2"/>
      <c r="Q12" s="2"/>
      <c r="R12" s="2"/>
      <c r="S12" s="2"/>
      <c r="T12" s="2"/>
      <c r="U12" s="2"/>
    </row>
    <row r="13" spans="1:21" ht="36" x14ac:dyDescent="0.3">
      <c r="A13" s="64"/>
      <c r="B13" s="11" t="s">
        <v>9</v>
      </c>
      <c r="C13" s="74"/>
      <c r="D13" s="74"/>
      <c r="E13" s="74"/>
      <c r="F13" s="4"/>
      <c r="G13" s="2"/>
      <c r="H13" s="2"/>
      <c r="I13" s="2"/>
      <c r="J13" s="2"/>
      <c r="K13" s="45"/>
      <c r="L13" s="2"/>
      <c r="M13" s="2"/>
      <c r="N13" s="2"/>
      <c r="O13" s="2"/>
      <c r="P13" s="2"/>
      <c r="Q13" s="2"/>
      <c r="R13" s="2"/>
      <c r="S13" s="2"/>
      <c r="T13" s="2"/>
      <c r="U13" s="2"/>
    </row>
    <row r="14" spans="1:21" x14ac:dyDescent="0.3">
      <c r="A14" s="65" t="s">
        <v>5</v>
      </c>
      <c r="B14" s="13" t="s">
        <v>89</v>
      </c>
      <c r="C14" s="69">
        <f>C10*C12</f>
        <v>600</v>
      </c>
      <c r="D14" s="69"/>
      <c r="E14" s="69"/>
      <c r="F14" s="4"/>
      <c r="G14" s="2"/>
      <c r="H14" s="2"/>
      <c r="I14" s="2"/>
      <c r="J14" s="2"/>
      <c r="K14" s="45"/>
      <c r="L14" s="2"/>
      <c r="M14" s="2"/>
      <c r="N14" s="2"/>
      <c r="O14" s="2"/>
      <c r="P14" s="2"/>
      <c r="Q14" s="2"/>
      <c r="R14" s="2"/>
      <c r="S14" s="2"/>
      <c r="T14" s="2"/>
      <c r="U14" s="2"/>
    </row>
    <row r="15" spans="1:21" x14ac:dyDescent="0.3">
      <c r="A15" s="64"/>
      <c r="B15" s="11" t="s">
        <v>12</v>
      </c>
      <c r="C15" s="70"/>
      <c r="D15" s="70"/>
      <c r="E15" s="70"/>
      <c r="F15" s="4"/>
      <c r="G15" s="2"/>
      <c r="H15" s="2"/>
      <c r="I15" s="2"/>
      <c r="J15" s="2"/>
      <c r="K15" s="45"/>
      <c r="L15" s="2"/>
      <c r="M15" s="2"/>
      <c r="N15" s="2"/>
      <c r="O15" s="2"/>
      <c r="P15" s="2"/>
      <c r="Q15" s="2"/>
      <c r="R15" s="2"/>
      <c r="S15" s="2"/>
      <c r="T15" s="2"/>
      <c r="U15" s="2"/>
    </row>
    <row r="16" spans="1:21" x14ac:dyDescent="0.3">
      <c r="A16" s="65" t="s">
        <v>6</v>
      </c>
      <c r="B16" s="13" t="s">
        <v>41</v>
      </c>
      <c r="C16" s="73">
        <v>5</v>
      </c>
      <c r="D16" s="73"/>
      <c r="E16" s="73"/>
      <c r="F16" s="4"/>
      <c r="G16" s="2"/>
      <c r="H16" s="2"/>
      <c r="I16" s="2"/>
      <c r="J16" s="2"/>
      <c r="K16" s="45"/>
      <c r="L16" s="2"/>
      <c r="M16" s="2"/>
      <c r="N16" s="2"/>
      <c r="O16" s="2"/>
      <c r="P16" s="2"/>
      <c r="Q16" s="2"/>
      <c r="R16" s="2"/>
      <c r="S16" s="2"/>
      <c r="T16" s="2"/>
      <c r="U16" s="2"/>
    </row>
    <row r="17" spans="1:21" x14ac:dyDescent="0.3">
      <c r="A17" s="64"/>
      <c r="B17" s="11" t="s">
        <v>13</v>
      </c>
      <c r="C17" s="74"/>
      <c r="D17" s="74"/>
      <c r="E17" s="74"/>
      <c r="F17" s="4"/>
      <c r="G17" s="2"/>
      <c r="H17" s="2"/>
      <c r="I17" s="2"/>
      <c r="J17" s="2"/>
      <c r="K17" s="45"/>
      <c r="L17" s="2"/>
      <c r="M17" s="2"/>
      <c r="N17" s="2"/>
      <c r="O17" s="2"/>
      <c r="P17" s="2"/>
      <c r="Q17" s="2"/>
      <c r="R17" s="2"/>
      <c r="S17" s="2"/>
      <c r="T17" s="2"/>
      <c r="U17" s="2"/>
    </row>
    <row r="18" spans="1:21" x14ac:dyDescent="0.3">
      <c r="A18" s="65" t="s">
        <v>7</v>
      </c>
      <c r="B18" s="13" t="s">
        <v>36</v>
      </c>
      <c r="C18" s="79">
        <f>C14*C16/(60*8)</f>
        <v>6.25</v>
      </c>
      <c r="D18" s="79"/>
      <c r="E18" s="79"/>
      <c r="F18" s="4"/>
      <c r="G18" s="2"/>
      <c r="H18" s="2"/>
      <c r="I18" s="2"/>
      <c r="J18" s="2"/>
      <c r="K18" s="45"/>
      <c r="L18" s="2"/>
      <c r="M18" s="2"/>
      <c r="N18" s="2"/>
      <c r="O18" s="2"/>
      <c r="P18" s="2"/>
      <c r="Q18" s="2"/>
      <c r="R18" s="2"/>
      <c r="S18" s="2"/>
      <c r="T18" s="2"/>
      <c r="U18" s="2"/>
    </row>
    <row r="19" spans="1:21" x14ac:dyDescent="0.3">
      <c r="A19" s="64"/>
      <c r="B19" s="11" t="s">
        <v>15</v>
      </c>
      <c r="C19" s="80"/>
      <c r="D19" s="80"/>
      <c r="E19" s="80"/>
      <c r="F19" s="4"/>
      <c r="G19" s="2"/>
      <c r="H19" s="2"/>
      <c r="I19" s="2"/>
      <c r="J19" s="2"/>
      <c r="K19" s="45"/>
      <c r="L19" s="2"/>
      <c r="M19" s="2"/>
      <c r="N19" s="2"/>
      <c r="O19" s="2"/>
      <c r="P19" s="2"/>
      <c r="Q19" s="2"/>
      <c r="R19" s="2"/>
      <c r="S19" s="2"/>
      <c r="T19" s="2"/>
      <c r="U19" s="2"/>
    </row>
    <row r="20" spans="1:21" x14ac:dyDescent="0.3">
      <c r="A20" s="65" t="s">
        <v>51</v>
      </c>
      <c r="B20" s="12" t="s">
        <v>43</v>
      </c>
      <c r="C20" s="83">
        <v>4</v>
      </c>
      <c r="D20" s="83"/>
      <c r="E20" s="83"/>
      <c r="F20" s="4"/>
      <c r="G20" s="2"/>
      <c r="H20" s="2"/>
      <c r="I20" s="2"/>
      <c r="J20" s="2"/>
      <c r="K20" s="45"/>
      <c r="L20" s="2"/>
      <c r="M20" s="2"/>
      <c r="N20" s="2"/>
      <c r="O20" s="2"/>
      <c r="P20" s="2"/>
      <c r="Q20" s="2"/>
      <c r="R20" s="2"/>
      <c r="S20" s="2"/>
      <c r="T20" s="2"/>
      <c r="U20" s="2"/>
    </row>
    <row r="21" spans="1:21" x14ac:dyDescent="0.3">
      <c r="A21" s="64"/>
      <c r="B21" s="11" t="s">
        <v>27</v>
      </c>
      <c r="C21" s="84"/>
      <c r="D21" s="84"/>
      <c r="E21" s="84"/>
      <c r="F21" s="4"/>
      <c r="G21" s="2"/>
      <c r="H21" s="2"/>
      <c r="I21" s="2"/>
      <c r="J21" s="2"/>
      <c r="K21" s="45"/>
      <c r="L21" s="2"/>
      <c r="M21" s="2"/>
      <c r="N21" s="2"/>
      <c r="O21" s="2"/>
      <c r="P21" s="2"/>
      <c r="Q21" s="2"/>
      <c r="R21" s="2"/>
      <c r="S21" s="2"/>
      <c r="T21" s="2"/>
      <c r="U21" s="2"/>
    </row>
    <row r="22" spans="1:21" x14ac:dyDescent="0.3">
      <c r="A22" s="65" t="s">
        <v>52</v>
      </c>
      <c r="B22" s="53" t="s">
        <v>42</v>
      </c>
      <c r="C22" s="81">
        <f>C18*C20</f>
        <v>25</v>
      </c>
      <c r="D22" s="81"/>
      <c r="E22" s="81"/>
      <c r="F22" s="4"/>
      <c r="G22" s="2"/>
      <c r="H22" s="2"/>
      <c r="I22" s="2"/>
      <c r="J22" s="2"/>
      <c r="K22" s="45"/>
      <c r="L22" s="2"/>
      <c r="M22" s="43"/>
      <c r="N22" s="2"/>
      <c r="O22" s="2"/>
      <c r="P22" s="2"/>
      <c r="Q22" s="2"/>
      <c r="R22" s="2"/>
      <c r="S22" s="2"/>
      <c r="T22" s="2"/>
      <c r="U22" s="2"/>
    </row>
    <row r="23" spans="1:21" x14ac:dyDescent="0.3">
      <c r="A23" s="64"/>
      <c r="B23" s="54" t="s">
        <v>15</v>
      </c>
      <c r="C23" s="82"/>
      <c r="D23" s="82"/>
      <c r="E23" s="82"/>
      <c r="F23" s="4"/>
      <c r="G23" s="2"/>
      <c r="H23" s="2"/>
      <c r="I23" s="2"/>
      <c r="J23" s="2"/>
      <c r="K23" s="45"/>
      <c r="L23" s="2"/>
      <c r="M23" s="2"/>
      <c r="N23" s="2"/>
      <c r="O23" s="2"/>
      <c r="P23" s="2"/>
      <c r="Q23" s="2"/>
      <c r="R23" s="2"/>
      <c r="S23" s="2"/>
      <c r="T23" s="2"/>
      <c r="U23" s="2"/>
    </row>
    <row r="24" spans="1:21" x14ac:dyDescent="0.3">
      <c r="A24" s="14"/>
      <c r="B24" s="15"/>
      <c r="C24" s="16"/>
      <c r="D24" s="16"/>
      <c r="E24" s="16"/>
      <c r="F24" s="4"/>
      <c r="G24" s="2"/>
      <c r="H24" s="2"/>
      <c r="I24" s="2"/>
      <c r="J24" s="2"/>
      <c r="K24" s="45"/>
      <c r="L24" s="2"/>
      <c r="M24" s="2"/>
      <c r="N24" s="2"/>
      <c r="O24" s="2"/>
      <c r="P24" s="2"/>
      <c r="Q24" s="2"/>
      <c r="R24" s="2"/>
      <c r="S24" s="2"/>
      <c r="T24" s="2"/>
      <c r="U24" s="2"/>
    </row>
    <row r="25" spans="1:21" x14ac:dyDescent="0.3">
      <c r="A25" s="7" t="s">
        <v>34</v>
      </c>
      <c r="B25" s="17"/>
      <c r="C25" s="18" t="s">
        <v>2</v>
      </c>
      <c r="D25" s="18" t="s">
        <v>0</v>
      </c>
      <c r="E25" s="18" t="s">
        <v>1</v>
      </c>
      <c r="F25" s="4"/>
      <c r="G25" s="2"/>
      <c r="H25" s="2"/>
      <c r="I25" s="2"/>
      <c r="J25" s="2"/>
      <c r="K25" s="45"/>
      <c r="L25" s="2"/>
      <c r="M25" s="2"/>
      <c r="N25" s="2"/>
      <c r="O25" s="2"/>
      <c r="P25" s="2"/>
      <c r="Q25" s="2"/>
      <c r="R25" s="2"/>
      <c r="S25" s="2"/>
      <c r="T25" s="2"/>
      <c r="U25" s="2"/>
    </row>
    <row r="26" spans="1:21" s="22" customFormat="1" x14ac:dyDescent="0.3">
      <c r="A26" s="63" t="s">
        <v>53</v>
      </c>
      <c r="B26" s="19" t="s">
        <v>90</v>
      </c>
      <c r="C26" s="75">
        <v>0</v>
      </c>
      <c r="D26" s="77">
        <v>0.4</v>
      </c>
      <c r="E26" s="77">
        <v>0.6</v>
      </c>
      <c r="F26" s="20"/>
      <c r="G26" s="21"/>
      <c r="H26" s="21"/>
      <c r="I26" s="21"/>
      <c r="J26" s="21"/>
      <c r="K26" s="19"/>
      <c r="L26" s="21"/>
      <c r="M26" s="2"/>
      <c r="N26" s="21"/>
      <c r="O26" s="21"/>
      <c r="P26" s="21"/>
      <c r="Q26" s="21"/>
      <c r="R26" s="21"/>
      <c r="S26" s="21"/>
      <c r="T26" s="21"/>
      <c r="U26" s="21"/>
    </row>
    <row r="27" spans="1:21" s="22" customFormat="1" ht="25.8" customHeight="1" x14ac:dyDescent="0.3">
      <c r="A27" s="64"/>
      <c r="B27" s="11" t="s">
        <v>14</v>
      </c>
      <c r="C27" s="76"/>
      <c r="D27" s="78"/>
      <c r="E27" s="78"/>
      <c r="F27" s="20"/>
      <c r="G27" s="21"/>
      <c r="H27" s="21"/>
      <c r="I27" s="21"/>
      <c r="J27" s="21"/>
      <c r="K27" s="19"/>
      <c r="L27" s="21"/>
      <c r="M27" s="2"/>
      <c r="N27" s="21"/>
      <c r="O27" s="21"/>
      <c r="P27" s="21"/>
      <c r="Q27" s="21"/>
      <c r="R27" s="21"/>
      <c r="S27" s="21"/>
      <c r="T27" s="21"/>
      <c r="U27" s="21"/>
    </row>
    <row r="28" spans="1:21" x14ac:dyDescent="0.3">
      <c r="A28" s="65" t="s">
        <v>54</v>
      </c>
      <c r="B28" s="23" t="s">
        <v>17</v>
      </c>
      <c r="C28" s="71">
        <f>C14*C26</f>
        <v>0</v>
      </c>
      <c r="D28" s="71">
        <f>C14*D26</f>
        <v>240</v>
      </c>
      <c r="E28" s="71">
        <f>C14*E26</f>
        <v>360</v>
      </c>
      <c r="F28" s="4"/>
      <c r="G28" s="2"/>
      <c r="H28" s="2"/>
      <c r="I28" s="2"/>
      <c r="J28" s="2"/>
      <c r="K28" s="45"/>
      <c r="L28" s="2"/>
      <c r="M28" s="2"/>
      <c r="N28" s="2"/>
      <c r="O28" s="2"/>
      <c r="P28" s="2"/>
      <c r="Q28" s="2"/>
      <c r="R28" s="2"/>
      <c r="S28" s="2"/>
      <c r="T28" s="2"/>
      <c r="U28" s="2"/>
    </row>
    <row r="29" spans="1:21" x14ac:dyDescent="0.3">
      <c r="A29" s="64"/>
      <c r="B29" s="11" t="s">
        <v>44</v>
      </c>
      <c r="C29" s="72"/>
      <c r="D29" s="72"/>
      <c r="E29" s="72"/>
      <c r="F29" s="4"/>
      <c r="G29" s="2"/>
      <c r="H29" s="2"/>
      <c r="I29" s="2"/>
      <c r="J29" s="2"/>
      <c r="K29" s="45"/>
      <c r="L29" s="2"/>
      <c r="M29" s="2"/>
      <c r="N29" s="2"/>
      <c r="O29" s="2"/>
      <c r="P29" s="2"/>
      <c r="Q29" s="2"/>
      <c r="R29" s="2"/>
      <c r="S29" s="2"/>
      <c r="T29" s="2"/>
      <c r="U29" s="2"/>
    </row>
    <row r="30" spans="1:21" x14ac:dyDescent="0.3">
      <c r="A30" s="65" t="s">
        <v>55</v>
      </c>
      <c r="B30" s="23" t="s">
        <v>18</v>
      </c>
      <c r="C30" s="71">
        <f>C14-C28</f>
        <v>600</v>
      </c>
      <c r="D30" s="71">
        <f>C14-D28</f>
        <v>360</v>
      </c>
      <c r="E30" s="71">
        <f>C14-E28</f>
        <v>240</v>
      </c>
      <c r="F30" s="4"/>
      <c r="G30" s="2"/>
      <c r="H30" s="2"/>
      <c r="I30" s="2"/>
      <c r="J30" s="2"/>
      <c r="K30" s="45"/>
      <c r="L30" s="2"/>
      <c r="M30" s="2"/>
      <c r="N30" s="2"/>
      <c r="O30" s="2"/>
      <c r="P30" s="2"/>
      <c r="Q30" s="2"/>
      <c r="R30" s="2"/>
      <c r="S30" s="2"/>
      <c r="T30" s="2"/>
      <c r="U30" s="2"/>
    </row>
    <row r="31" spans="1:21" x14ac:dyDescent="0.3">
      <c r="A31" s="64"/>
      <c r="B31" s="11" t="s">
        <v>45</v>
      </c>
      <c r="C31" s="72"/>
      <c r="D31" s="72"/>
      <c r="E31" s="72"/>
      <c r="F31" s="4"/>
      <c r="G31" s="2"/>
      <c r="H31" s="2"/>
      <c r="I31" s="2"/>
      <c r="J31" s="2"/>
      <c r="K31" s="45"/>
      <c r="L31" s="2"/>
      <c r="M31" s="2"/>
      <c r="N31" s="2"/>
      <c r="O31" s="2"/>
      <c r="P31" s="2"/>
      <c r="Q31" s="2"/>
      <c r="R31" s="2"/>
      <c r="S31" s="2"/>
      <c r="T31" s="2"/>
      <c r="U31" s="2"/>
    </row>
    <row r="32" spans="1:21" x14ac:dyDescent="0.3">
      <c r="A32" s="65" t="s">
        <v>56</v>
      </c>
      <c r="B32" s="23" t="s">
        <v>37</v>
      </c>
      <c r="C32" s="95">
        <f>C30*$C$16/(60*8)</f>
        <v>6.25</v>
      </c>
      <c r="D32" s="95">
        <f>D30*$C$16/(60*8)</f>
        <v>3.75</v>
      </c>
      <c r="E32" s="95">
        <f>E30*$C$16/(60*8)</f>
        <v>2.5</v>
      </c>
      <c r="F32" s="4"/>
      <c r="G32" s="2"/>
      <c r="H32" s="2"/>
      <c r="I32" s="2"/>
      <c r="J32" s="2"/>
      <c r="K32" s="45"/>
      <c r="L32" s="2"/>
      <c r="M32" s="2"/>
      <c r="N32" s="2"/>
      <c r="O32" s="2"/>
      <c r="P32" s="2"/>
      <c r="Q32" s="2"/>
      <c r="R32" s="2"/>
      <c r="S32" s="2"/>
      <c r="T32" s="2"/>
      <c r="U32" s="2"/>
    </row>
    <row r="33" spans="1:21" x14ac:dyDescent="0.3">
      <c r="A33" s="64"/>
      <c r="B33" s="11" t="s">
        <v>46</v>
      </c>
      <c r="C33" s="96"/>
      <c r="D33" s="96"/>
      <c r="E33" s="96"/>
      <c r="F33" s="4"/>
      <c r="G33" s="2"/>
      <c r="H33" s="2"/>
      <c r="I33" s="2"/>
      <c r="J33" s="2"/>
      <c r="K33" s="45"/>
      <c r="L33" s="2"/>
      <c r="M33" s="2"/>
      <c r="N33" s="2"/>
      <c r="O33" s="2"/>
      <c r="P33" s="2"/>
      <c r="Q33" s="2"/>
      <c r="R33" s="2"/>
      <c r="S33" s="2"/>
      <c r="T33" s="2"/>
      <c r="U33" s="2"/>
    </row>
    <row r="34" spans="1:21" x14ac:dyDescent="0.3">
      <c r="A34" s="2"/>
      <c r="B34" s="2"/>
      <c r="C34" s="24"/>
      <c r="D34" s="24"/>
      <c r="E34" s="24"/>
      <c r="F34" s="4"/>
      <c r="G34" s="2"/>
      <c r="H34" s="2"/>
      <c r="I34" s="2"/>
      <c r="J34" s="2"/>
      <c r="K34" s="45"/>
      <c r="L34" s="2"/>
      <c r="M34" s="2"/>
      <c r="N34" s="2"/>
      <c r="O34" s="2"/>
      <c r="P34" s="2"/>
      <c r="Q34" s="2"/>
      <c r="R34" s="2"/>
      <c r="S34" s="2"/>
      <c r="T34" s="2"/>
      <c r="U34" s="2"/>
    </row>
    <row r="35" spans="1:21" x14ac:dyDescent="0.3">
      <c r="A35" s="7" t="s">
        <v>70</v>
      </c>
      <c r="B35" s="8"/>
      <c r="C35" s="18" t="s">
        <v>2</v>
      </c>
      <c r="D35" s="18" t="s">
        <v>0</v>
      </c>
      <c r="E35" s="18" t="s">
        <v>1</v>
      </c>
      <c r="F35" s="4"/>
      <c r="G35" s="2"/>
      <c r="H35" s="2"/>
      <c r="I35" s="2"/>
      <c r="J35" s="2"/>
      <c r="K35" s="45"/>
      <c r="L35" s="2"/>
      <c r="M35" s="2"/>
      <c r="N35" s="2"/>
      <c r="O35" s="2"/>
      <c r="P35" s="2"/>
      <c r="Q35" s="2"/>
      <c r="R35" s="2"/>
      <c r="S35" s="2"/>
      <c r="T35" s="2"/>
      <c r="U35" s="2"/>
    </row>
    <row r="36" spans="1:21" x14ac:dyDescent="0.3">
      <c r="A36" s="65" t="s">
        <v>57</v>
      </c>
      <c r="B36" s="12" t="s">
        <v>39</v>
      </c>
      <c r="C36" s="75">
        <v>0</v>
      </c>
      <c r="D36" s="98">
        <v>1</v>
      </c>
      <c r="E36" s="98">
        <v>0.8</v>
      </c>
      <c r="F36" s="4"/>
      <c r="G36" s="2"/>
      <c r="H36" s="2"/>
      <c r="I36" s="2"/>
      <c r="J36" s="2"/>
      <c r="K36" s="45"/>
      <c r="L36" s="2"/>
      <c r="M36" s="2"/>
      <c r="N36" s="2"/>
      <c r="O36" s="2"/>
      <c r="P36" s="2"/>
      <c r="Q36" s="2"/>
      <c r="R36" s="2"/>
      <c r="S36" s="2"/>
      <c r="T36" s="2"/>
      <c r="U36" s="2"/>
    </row>
    <row r="37" spans="1:21" ht="24" x14ac:dyDescent="0.3">
      <c r="A37" s="64"/>
      <c r="B37" s="11" t="s">
        <v>16</v>
      </c>
      <c r="C37" s="76"/>
      <c r="D37" s="99"/>
      <c r="E37" s="99"/>
      <c r="F37" s="4"/>
      <c r="G37" s="2"/>
      <c r="H37" s="2"/>
      <c r="I37" s="2"/>
      <c r="J37" s="2"/>
      <c r="K37" s="45"/>
      <c r="L37" s="2"/>
      <c r="M37" s="2"/>
      <c r="N37" s="2"/>
      <c r="O37" s="2"/>
      <c r="P37" s="2"/>
      <c r="Q37" s="2"/>
      <c r="R37" s="2"/>
      <c r="S37" s="2"/>
      <c r="T37" s="2"/>
      <c r="U37" s="2"/>
    </row>
    <row r="38" spans="1:21" x14ac:dyDescent="0.3">
      <c r="A38" s="65" t="s">
        <v>58</v>
      </c>
      <c r="B38" s="25" t="s">
        <v>19</v>
      </c>
      <c r="C38" s="87">
        <f>C36*C28</f>
        <v>0</v>
      </c>
      <c r="D38" s="87">
        <f>D36*D28</f>
        <v>240</v>
      </c>
      <c r="E38" s="87">
        <f>E36*E28</f>
        <v>288</v>
      </c>
      <c r="F38" s="4"/>
      <c r="G38" s="2"/>
      <c r="H38" s="2"/>
      <c r="I38" s="2"/>
      <c r="J38" s="2"/>
      <c r="K38" s="45"/>
      <c r="L38" s="2"/>
      <c r="M38" s="2"/>
      <c r="N38" s="2"/>
      <c r="O38" s="2"/>
      <c r="P38" s="2"/>
      <c r="Q38" s="2"/>
      <c r="R38" s="2"/>
      <c r="S38" s="2"/>
      <c r="T38" s="2"/>
      <c r="U38" s="2"/>
    </row>
    <row r="39" spans="1:21" x14ac:dyDescent="0.3">
      <c r="A39" s="64"/>
      <c r="B39" s="26" t="s">
        <v>47</v>
      </c>
      <c r="C39" s="88"/>
      <c r="D39" s="88"/>
      <c r="E39" s="88"/>
      <c r="F39" s="4"/>
      <c r="G39" s="2"/>
      <c r="H39" s="2"/>
      <c r="I39" s="2"/>
      <c r="J39" s="2"/>
      <c r="K39" s="45"/>
      <c r="L39" s="2"/>
      <c r="M39" s="2"/>
      <c r="N39" s="2"/>
      <c r="O39" s="2"/>
      <c r="P39" s="2"/>
      <c r="Q39" s="2"/>
      <c r="R39" s="2"/>
      <c r="S39" s="2"/>
      <c r="T39" s="2"/>
      <c r="U39" s="2"/>
    </row>
    <row r="40" spans="1:21" x14ac:dyDescent="0.3">
      <c r="A40" s="65" t="s">
        <v>59</v>
      </c>
      <c r="B40" s="12" t="s">
        <v>38</v>
      </c>
      <c r="C40" s="87">
        <v>0</v>
      </c>
      <c r="D40" s="89">
        <v>60</v>
      </c>
      <c r="E40" s="89">
        <v>30</v>
      </c>
      <c r="F40" s="4"/>
      <c r="G40" s="2"/>
      <c r="H40" s="2"/>
      <c r="I40" s="2"/>
      <c r="J40" s="2"/>
      <c r="K40" s="45"/>
      <c r="L40" s="2"/>
      <c r="M40" s="2"/>
      <c r="N40" s="2"/>
      <c r="O40" s="2"/>
      <c r="P40" s="2"/>
      <c r="Q40" s="2"/>
      <c r="R40" s="2"/>
      <c r="S40" s="2"/>
      <c r="T40" s="2"/>
      <c r="U40" s="2"/>
    </row>
    <row r="41" spans="1:21" x14ac:dyDescent="0.3">
      <c r="A41" s="64"/>
      <c r="B41" s="11" t="s">
        <v>13</v>
      </c>
      <c r="C41" s="88"/>
      <c r="D41" s="90"/>
      <c r="E41" s="90"/>
      <c r="F41" s="4"/>
      <c r="G41" s="2"/>
      <c r="H41" s="2"/>
      <c r="I41" s="2"/>
      <c r="J41" s="2"/>
      <c r="K41" s="45"/>
      <c r="L41" s="2"/>
      <c r="M41" s="2"/>
      <c r="N41" s="2"/>
      <c r="O41" s="2"/>
      <c r="P41" s="2"/>
      <c r="Q41" s="2"/>
      <c r="R41" s="2"/>
      <c r="S41" s="2"/>
      <c r="T41" s="2"/>
      <c r="U41" s="2"/>
    </row>
    <row r="42" spans="1:21" x14ac:dyDescent="0.3">
      <c r="A42" s="65" t="s">
        <v>60</v>
      </c>
      <c r="B42" s="51" t="s">
        <v>91</v>
      </c>
      <c r="C42" s="91">
        <f>C40*C38</f>
        <v>0</v>
      </c>
      <c r="D42" s="93">
        <f>D40*D38/(60*8)</f>
        <v>30</v>
      </c>
      <c r="E42" s="93">
        <f>E40*E38/(60*8)</f>
        <v>18</v>
      </c>
      <c r="F42" s="4"/>
      <c r="G42" s="2"/>
      <c r="H42" s="2"/>
      <c r="I42" s="2"/>
      <c r="J42" s="2"/>
      <c r="K42" s="45"/>
      <c r="L42" s="2"/>
      <c r="M42" s="2"/>
      <c r="N42" s="2"/>
      <c r="O42" s="2"/>
      <c r="P42" s="2"/>
      <c r="Q42" s="2"/>
      <c r="R42" s="2"/>
      <c r="S42" s="2"/>
      <c r="T42" s="2"/>
      <c r="U42" s="2"/>
    </row>
    <row r="43" spans="1:21" x14ac:dyDescent="0.3">
      <c r="A43" s="64"/>
      <c r="B43" s="52" t="s">
        <v>22</v>
      </c>
      <c r="C43" s="92"/>
      <c r="D43" s="94"/>
      <c r="E43" s="94"/>
      <c r="F43" s="4"/>
      <c r="G43" s="2"/>
      <c r="H43" s="2"/>
      <c r="I43" s="2"/>
      <c r="J43" s="2"/>
      <c r="K43" s="45"/>
      <c r="L43" s="2"/>
      <c r="M43" s="2"/>
      <c r="N43" s="2"/>
      <c r="O43" s="2"/>
      <c r="P43" s="2"/>
      <c r="Q43" s="2"/>
      <c r="R43" s="2"/>
      <c r="S43" s="2"/>
      <c r="T43" s="2"/>
      <c r="U43" s="2"/>
    </row>
    <row r="44" spans="1:21" x14ac:dyDescent="0.3">
      <c r="A44" s="65" t="s">
        <v>61</v>
      </c>
      <c r="B44" s="12" t="s">
        <v>21</v>
      </c>
      <c r="C44" s="87">
        <v>0</v>
      </c>
      <c r="D44" s="97">
        <v>0.2</v>
      </c>
      <c r="E44" s="97">
        <v>0.1</v>
      </c>
      <c r="F44" s="4"/>
      <c r="G44" s="2"/>
      <c r="H44" s="2"/>
      <c r="I44" s="2"/>
      <c r="J44" s="2"/>
      <c r="K44" s="45"/>
      <c r="L44" s="2"/>
      <c r="M44" s="2"/>
      <c r="N44" s="2"/>
      <c r="O44" s="2"/>
      <c r="P44" s="2"/>
      <c r="Q44" s="2"/>
      <c r="R44" s="2"/>
      <c r="S44" s="2"/>
      <c r="T44" s="2"/>
      <c r="U44" s="2"/>
    </row>
    <row r="45" spans="1:21" ht="24" x14ac:dyDescent="0.3">
      <c r="A45" s="64"/>
      <c r="B45" s="11" t="s">
        <v>20</v>
      </c>
      <c r="C45" s="88"/>
      <c r="D45" s="78"/>
      <c r="E45" s="78"/>
      <c r="F45" s="4"/>
      <c r="G45" s="2"/>
      <c r="H45" s="2"/>
      <c r="I45" s="2"/>
      <c r="J45" s="2"/>
      <c r="K45" s="45"/>
      <c r="L45" s="2"/>
      <c r="M45" s="2"/>
      <c r="N45" s="2"/>
      <c r="O45" s="2"/>
      <c r="P45" s="2"/>
      <c r="Q45" s="2"/>
      <c r="R45" s="2"/>
      <c r="S45" s="2"/>
      <c r="T45" s="2"/>
      <c r="U45" s="2"/>
    </row>
    <row r="46" spans="1:21" x14ac:dyDescent="0.3">
      <c r="A46" s="65" t="s">
        <v>62</v>
      </c>
      <c r="B46" s="51" t="s">
        <v>23</v>
      </c>
      <c r="C46" s="85">
        <f>C44*C42</f>
        <v>0</v>
      </c>
      <c r="D46" s="85">
        <f>D44*D42</f>
        <v>6</v>
      </c>
      <c r="E46" s="85">
        <f>E44*E42</f>
        <v>1.8</v>
      </c>
      <c r="F46" s="4"/>
      <c r="G46" s="2"/>
      <c r="H46" s="2"/>
      <c r="I46" s="2"/>
      <c r="J46" s="2"/>
      <c r="K46" s="45"/>
      <c r="L46" s="2"/>
      <c r="M46" s="2"/>
      <c r="N46" s="2"/>
      <c r="O46" s="2"/>
      <c r="P46" s="2"/>
      <c r="Q46" s="2"/>
      <c r="R46" s="2"/>
      <c r="S46" s="2"/>
      <c r="T46" s="2"/>
      <c r="U46" s="2"/>
    </row>
    <row r="47" spans="1:21" x14ac:dyDescent="0.3">
      <c r="A47" s="64"/>
      <c r="B47" s="52" t="s">
        <v>48</v>
      </c>
      <c r="C47" s="86"/>
      <c r="D47" s="86"/>
      <c r="E47" s="86"/>
      <c r="F47" s="4"/>
      <c r="G47" s="2"/>
      <c r="H47" s="2"/>
      <c r="I47" s="2"/>
      <c r="J47" s="2"/>
      <c r="K47" s="45"/>
      <c r="L47" s="2"/>
      <c r="M47" s="2"/>
      <c r="N47" s="2"/>
      <c r="O47" s="2"/>
      <c r="P47" s="2"/>
      <c r="Q47" s="2"/>
      <c r="R47" s="2"/>
      <c r="S47" s="2"/>
      <c r="T47" s="2"/>
      <c r="U47" s="2"/>
    </row>
    <row r="48" spans="1:21" x14ac:dyDescent="0.3">
      <c r="A48" s="65" t="s">
        <v>63</v>
      </c>
      <c r="B48" s="51" t="s">
        <v>24</v>
      </c>
      <c r="C48" s="85">
        <f>C46+C42</f>
        <v>0</v>
      </c>
      <c r="D48" s="85">
        <f>D46+D42</f>
        <v>36</v>
      </c>
      <c r="E48" s="85">
        <f>E46+E42</f>
        <v>19.8</v>
      </c>
      <c r="F48" s="4"/>
      <c r="G48" s="2"/>
      <c r="H48" s="2"/>
      <c r="I48" s="2"/>
      <c r="J48" s="2"/>
      <c r="K48" s="45"/>
      <c r="L48" s="2"/>
      <c r="M48" s="2"/>
      <c r="N48" s="2"/>
      <c r="O48" s="2"/>
      <c r="P48" s="2"/>
      <c r="Q48" s="2"/>
      <c r="R48" s="2"/>
      <c r="S48" s="2"/>
      <c r="T48" s="2"/>
      <c r="U48" s="2"/>
    </row>
    <row r="49" spans="1:21" x14ac:dyDescent="0.3">
      <c r="A49" s="64"/>
      <c r="B49" s="52" t="s">
        <v>49</v>
      </c>
      <c r="C49" s="86"/>
      <c r="D49" s="86"/>
      <c r="E49" s="86"/>
      <c r="F49" s="4"/>
      <c r="G49" s="2"/>
      <c r="H49" s="2"/>
      <c r="I49" s="2"/>
      <c r="J49" s="2"/>
      <c r="K49" s="45"/>
      <c r="L49" s="2"/>
      <c r="M49" s="2"/>
      <c r="N49" s="2"/>
      <c r="O49" s="2"/>
      <c r="P49" s="2"/>
      <c r="Q49" s="2"/>
      <c r="R49" s="2"/>
      <c r="S49" s="2"/>
      <c r="T49" s="2"/>
      <c r="U49" s="2"/>
    </row>
    <row r="50" spans="1:21" x14ac:dyDescent="0.3">
      <c r="A50" s="14"/>
      <c r="B50" s="15"/>
      <c r="C50" s="27"/>
      <c r="D50" s="27"/>
      <c r="E50" s="27"/>
      <c r="F50" s="4"/>
      <c r="G50" s="2"/>
      <c r="H50" s="2"/>
      <c r="I50" s="2"/>
      <c r="J50" s="2"/>
      <c r="K50" s="45"/>
      <c r="L50" s="2"/>
      <c r="M50" s="2"/>
      <c r="N50" s="2"/>
      <c r="O50" s="2"/>
      <c r="P50" s="2"/>
      <c r="Q50" s="2"/>
      <c r="R50" s="2"/>
      <c r="S50" s="2"/>
      <c r="T50" s="2"/>
      <c r="U50" s="2"/>
    </row>
    <row r="51" spans="1:21" x14ac:dyDescent="0.3">
      <c r="A51" s="7" t="s">
        <v>35</v>
      </c>
      <c r="B51" s="8"/>
      <c r="C51" s="18" t="s">
        <v>2</v>
      </c>
      <c r="D51" s="18" t="s">
        <v>0</v>
      </c>
      <c r="E51" s="18" t="s">
        <v>1</v>
      </c>
      <c r="F51" s="4"/>
      <c r="G51" s="2"/>
      <c r="H51" s="2"/>
      <c r="I51" s="2"/>
      <c r="J51" s="2"/>
      <c r="K51" s="45"/>
      <c r="L51" s="2"/>
      <c r="M51" s="2"/>
      <c r="N51" s="2"/>
      <c r="O51" s="2"/>
      <c r="P51" s="2"/>
      <c r="Q51" s="2"/>
      <c r="R51" s="2"/>
      <c r="S51" s="2"/>
      <c r="T51" s="2"/>
      <c r="U51" s="2"/>
    </row>
    <row r="52" spans="1:21" x14ac:dyDescent="0.3">
      <c r="A52" s="65" t="s">
        <v>64</v>
      </c>
      <c r="B52" s="12" t="s">
        <v>25</v>
      </c>
      <c r="C52" s="71">
        <v>0</v>
      </c>
      <c r="D52" s="71">
        <v>0</v>
      </c>
      <c r="E52" s="71">
        <v>0</v>
      </c>
      <c r="F52" s="4"/>
      <c r="G52" s="2"/>
      <c r="H52" s="2"/>
      <c r="I52" s="2"/>
      <c r="J52" s="2"/>
      <c r="K52" s="45"/>
      <c r="L52" s="2"/>
      <c r="M52" s="2"/>
      <c r="N52" s="2"/>
      <c r="O52" s="2"/>
      <c r="P52" s="2"/>
      <c r="Q52" s="2"/>
      <c r="R52" s="2"/>
      <c r="S52" s="2"/>
      <c r="T52" s="2"/>
      <c r="U52" s="2"/>
    </row>
    <row r="53" spans="1:21" x14ac:dyDescent="0.3">
      <c r="A53" s="64"/>
      <c r="B53" s="11" t="s">
        <v>26</v>
      </c>
      <c r="C53" s="72"/>
      <c r="D53" s="72"/>
      <c r="E53" s="72"/>
      <c r="F53" s="4"/>
      <c r="G53" s="2"/>
      <c r="H53" s="2"/>
      <c r="I53" s="2"/>
      <c r="J53" s="2"/>
      <c r="K53" s="45"/>
      <c r="L53" s="2"/>
      <c r="M53" s="2"/>
      <c r="N53" s="2"/>
      <c r="O53" s="2"/>
      <c r="P53" s="2"/>
      <c r="Q53" s="2"/>
      <c r="R53" s="2"/>
      <c r="S53" s="2"/>
      <c r="T53" s="2"/>
      <c r="U53" s="2"/>
    </row>
    <row r="54" spans="1:21" ht="14.4" customHeight="1" x14ac:dyDescent="0.3">
      <c r="A54" s="65" t="s">
        <v>65</v>
      </c>
      <c r="B54" s="12" t="s">
        <v>28</v>
      </c>
      <c r="C54" s="71">
        <f>C32*$C$20</f>
        <v>25</v>
      </c>
      <c r="D54" s="71">
        <f>D32*$C$20</f>
        <v>15</v>
      </c>
      <c r="E54" s="71">
        <f>E32*$C$20</f>
        <v>10</v>
      </c>
      <c r="F54" s="4"/>
      <c r="G54" s="28"/>
      <c r="H54" s="28"/>
      <c r="I54" s="28"/>
      <c r="J54" s="28"/>
      <c r="K54" s="46"/>
      <c r="L54" s="2"/>
      <c r="M54" s="2"/>
      <c r="N54" s="2"/>
      <c r="O54" s="2"/>
      <c r="P54" s="2"/>
      <c r="Q54" s="2"/>
      <c r="R54" s="2"/>
      <c r="S54" s="2"/>
      <c r="T54" s="2"/>
      <c r="U54" s="2"/>
    </row>
    <row r="55" spans="1:21" x14ac:dyDescent="0.3">
      <c r="A55" s="64"/>
      <c r="B55" s="11" t="s">
        <v>50</v>
      </c>
      <c r="C55" s="72"/>
      <c r="D55" s="72"/>
      <c r="E55" s="72"/>
      <c r="F55" s="4"/>
      <c r="G55" s="28"/>
      <c r="H55" s="28"/>
      <c r="I55" s="28"/>
      <c r="J55" s="28"/>
      <c r="K55" s="46"/>
      <c r="L55" s="2"/>
      <c r="M55" s="2"/>
      <c r="N55" s="2"/>
      <c r="O55" s="2"/>
      <c r="P55" s="2"/>
      <c r="Q55" s="2"/>
      <c r="R55" s="2"/>
      <c r="S55" s="2"/>
      <c r="T55" s="2"/>
      <c r="U55" s="2"/>
    </row>
    <row r="56" spans="1:21" x14ac:dyDescent="0.3">
      <c r="A56" s="30"/>
      <c r="B56" s="31"/>
      <c r="C56" s="32"/>
      <c r="D56" s="32"/>
      <c r="E56" s="32"/>
      <c r="F56" s="4"/>
      <c r="G56" s="28"/>
      <c r="H56" s="28"/>
      <c r="I56" s="28"/>
      <c r="J56" s="28"/>
      <c r="K56" s="46"/>
      <c r="L56" s="2"/>
      <c r="M56" s="2"/>
      <c r="N56" s="2"/>
      <c r="O56" s="2"/>
      <c r="P56" s="2"/>
      <c r="Q56" s="2"/>
      <c r="R56" s="2"/>
      <c r="S56" s="2"/>
      <c r="T56" s="2"/>
      <c r="U56" s="2"/>
    </row>
    <row r="57" spans="1:21" x14ac:dyDescent="0.3">
      <c r="A57" s="7" t="s">
        <v>71</v>
      </c>
      <c r="B57" s="8"/>
      <c r="C57" s="50" t="s">
        <v>2</v>
      </c>
      <c r="D57" s="50" t="s">
        <v>0</v>
      </c>
      <c r="E57" s="50" t="s">
        <v>1</v>
      </c>
      <c r="F57" s="4"/>
      <c r="G57" s="28"/>
      <c r="H57" s="28"/>
      <c r="I57" s="28"/>
      <c r="J57" s="28"/>
      <c r="K57" s="46"/>
      <c r="L57" s="2"/>
      <c r="M57" s="2"/>
      <c r="N57" s="2"/>
      <c r="O57" s="2"/>
      <c r="P57" s="2"/>
      <c r="Q57" s="2"/>
      <c r="R57" s="2"/>
      <c r="S57" s="2"/>
      <c r="T57" s="2"/>
      <c r="U57" s="2"/>
    </row>
    <row r="58" spans="1:21" x14ac:dyDescent="0.3">
      <c r="A58" s="66" t="s">
        <v>66</v>
      </c>
      <c r="B58" s="55" t="s">
        <v>74</v>
      </c>
      <c r="C58" s="56">
        <f>C59+C60</f>
        <v>25</v>
      </c>
      <c r="D58" s="56">
        <f>D59+D60</f>
        <v>51</v>
      </c>
      <c r="E58" s="56">
        <f>E59+E60</f>
        <v>29.8</v>
      </c>
      <c r="F58" s="4"/>
      <c r="G58" s="28"/>
      <c r="H58" s="28"/>
      <c r="I58" s="28"/>
      <c r="J58" s="28"/>
      <c r="K58" s="46"/>
      <c r="L58" s="2"/>
      <c r="M58" s="2"/>
      <c r="N58" s="2"/>
      <c r="O58" s="2"/>
      <c r="P58" s="2"/>
      <c r="Q58" s="2"/>
      <c r="R58" s="2"/>
      <c r="S58" s="2"/>
      <c r="T58" s="2"/>
      <c r="U58" s="2"/>
    </row>
    <row r="59" spans="1:21" x14ac:dyDescent="0.3">
      <c r="A59" s="67"/>
      <c r="B59" s="57" t="s">
        <v>72</v>
      </c>
      <c r="C59" s="58">
        <f>$C$54</f>
        <v>25</v>
      </c>
      <c r="D59" s="58">
        <f>$D$54</f>
        <v>15</v>
      </c>
      <c r="E59" s="58">
        <f>$E$54</f>
        <v>10</v>
      </c>
      <c r="F59" s="4"/>
      <c r="G59" s="28"/>
      <c r="H59" s="28"/>
      <c r="I59" s="28"/>
      <c r="J59" s="28"/>
      <c r="K59" s="46"/>
      <c r="L59" s="2"/>
      <c r="M59" s="2"/>
      <c r="N59" s="2"/>
      <c r="O59" s="2"/>
      <c r="P59" s="2"/>
      <c r="Q59" s="2"/>
      <c r="R59" s="2"/>
      <c r="S59" s="2"/>
      <c r="T59" s="2"/>
      <c r="U59" s="2"/>
    </row>
    <row r="60" spans="1:21" x14ac:dyDescent="0.3">
      <c r="A60" s="68"/>
      <c r="B60" s="59" t="s">
        <v>73</v>
      </c>
      <c r="C60" s="60">
        <f>$C$42+$C$46</f>
        <v>0</v>
      </c>
      <c r="D60" s="60">
        <f>$D$42+$D$46</f>
        <v>36</v>
      </c>
      <c r="E60" s="60">
        <f>$E$42+$E$46</f>
        <v>19.8</v>
      </c>
      <c r="F60" s="4"/>
      <c r="G60" s="28"/>
      <c r="H60" s="28"/>
      <c r="I60" s="28"/>
      <c r="J60" s="28"/>
      <c r="K60" s="46"/>
      <c r="L60" s="2"/>
      <c r="M60" s="2"/>
      <c r="N60" s="2"/>
      <c r="O60" s="2"/>
      <c r="P60" s="2"/>
      <c r="Q60" s="2"/>
      <c r="R60" s="2"/>
      <c r="S60" s="2"/>
      <c r="T60" s="2"/>
      <c r="U60" s="2"/>
    </row>
    <row r="61" spans="1:21" x14ac:dyDescent="0.3">
      <c r="A61" s="48"/>
      <c r="B61" s="61"/>
      <c r="C61" s="61"/>
      <c r="D61" s="61"/>
      <c r="E61" s="61"/>
      <c r="F61" s="4"/>
      <c r="G61" s="28"/>
      <c r="H61" s="28"/>
      <c r="I61" s="28"/>
      <c r="J61" s="28"/>
      <c r="K61" s="29"/>
      <c r="L61" s="2"/>
      <c r="M61" s="2"/>
      <c r="N61" s="2"/>
      <c r="O61" s="2"/>
      <c r="P61" s="2"/>
      <c r="Q61" s="2"/>
      <c r="R61" s="2"/>
      <c r="S61" s="2"/>
      <c r="T61" s="2"/>
      <c r="U61" s="2"/>
    </row>
    <row r="62" spans="1:21" x14ac:dyDescent="0.3">
      <c r="A62" s="66" t="s">
        <v>67</v>
      </c>
      <c r="B62" s="55" t="s">
        <v>85</v>
      </c>
      <c r="C62" s="56">
        <f>C58+C52</f>
        <v>25</v>
      </c>
      <c r="D62" s="56">
        <f>D63+D64</f>
        <v>21</v>
      </c>
      <c r="E62" s="56">
        <f>E63+E64</f>
        <v>11.8</v>
      </c>
      <c r="F62" s="4"/>
      <c r="G62" s="28"/>
      <c r="H62" s="28"/>
      <c r="I62" s="28"/>
      <c r="J62" s="28"/>
      <c r="K62" s="46"/>
      <c r="L62" s="2"/>
      <c r="M62" s="2"/>
      <c r="N62" s="2"/>
      <c r="O62" s="2"/>
      <c r="P62" s="2"/>
      <c r="Q62" s="2"/>
      <c r="R62" s="2"/>
      <c r="S62" s="2"/>
      <c r="T62" s="2"/>
      <c r="U62" s="2"/>
    </row>
    <row r="63" spans="1:21" x14ac:dyDescent="0.3">
      <c r="A63" s="67"/>
      <c r="B63" s="57" t="s">
        <v>72</v>
      </c>
      <c r="C63" s="58">
        <f>$C$54</f>
        <v>25</v>
      </c>
      <c r="D63" s="58">
        <f>$D$54</f>
        <v>15</v>
      </c>
      <c r="E63" s="58">
        <f>$E$54</f>
        <v>10</v>
      </c>
      <c r="F63" s="4"/>
      <c r="G63" s="28"/>
      <c r="H63" s="28"/>
      <c r="I63" s="28"/>
      <c r="J63" s="28"/>
      <c r="K63" s="46"/>
      <c r="L63" s="2"/>
      <c r="M63" s="2"/>
      <c r="N63" s="2"/>
      <c r="O63" s="2"/>
      <c r="P63" s="2"/>
      <c r="Q63" s="2"/>
      <c r="R63" s="2"/>
      <c r="S63" s="2"/>
      <c r="T63" s="2"/>
      <c r="U63" s="2"/>
    </row>
    <row r="64" spans="1:21" x14ac:dyDescent="0.3">
      <c r="A64" s="68"/>
      <c r="B64" s="59" t="s">
        <v>73</v>
      </c>
      <c r="C64" s="60">
        <f>$C$46</f>
        <v>0</v>
      </c>
      <c r="D64" s="60">
        <f>$D$46</f>
        <v>6</v>
      </c>
      <c r="E64" s="60">
        <f>$E$46</f>
        <v>1.8</v>
      </c>
      <c r="F64" s="4"/>
      <c r="G64" s="28"/>
      <c r="H64" s="28"/>
      <c r="I64" s="28"/>
      <c r="J64" s="28"/>
      <c r="K64" s="46"/>
      <c r="L64" s="2"/>
      <c r="M64" s="2"/>
      <c r="N64" s="2"/>
      <c r="O64" s="2"/>
      <c r="P64" s="2"/>
      <c r="Q64" s="2"/>
      <c r="R64" s="2"/>
      <c r="S64" s="2"/>
      <c r="T64" s="2"/>
      <c r="U64" s="2"/>
    </row>
    <row r="65" spans="1:21" x14ac:dyDescent="0.3">
      <c r="A65" s="48"/>
      <c r="B65" s="61"/>
      <c r="C65" s="61"/>
      <c r="D65" s="61"/>
      <c r="E65" s="61"/>
      <c r="F65" s="4"/>
      <c r="G65" s="28"/>
      <c r="H65" s="28"/>
      <c r="I65" s="28"/>
      <c r="J65" s="28"/>
      <c r="K65" s="29"/>
      <c r="L65" s="2"/>
      <c r="M65" s="2"/>
      <c r="N65" s="2"/>
      <c r="O65" s="2"/>
      <c r="P65" s="2"/>
      <c r="Q65" s="2"/>
      <c r="R65" s="2"/>
      <c r="S65" s="2"/>
      <c r="T65" s="2"/>
      <c r="U65" s="2"/>
    </row>
    <row r="66" spans="1:21" x14ac:dyDescent="0.3">
      <c r="A66" s="66" t="s">
        <v>75</v>
      </c>
      <c r="B66" s="55" t="s">
        <v>88</v>
      </c>
      <c r="C66" s="56"/>
      <c r="D66" s="56"/>
      <c r="E66" s="56"/>
      <c r="F66" s="4"/>
      <c r="G66" s="28"/>
      <c r="H66" s="28"/>
      <c r="I66" s="28"/>
      <c r="J66" s="28"/>
      <c r="K66" s="29"/>
      <c r="L66" s="2"/>
      <c r="M66" s="2"/>
      <c r="N66" s="2"/>
      <c r="O66" s="2"/>
      <c r="P66" s="2"/>
      <c r="Q66" s="2"/>
      <c r="R66" s="2"/>
      <c r="S66" s="2"/>
      <c r="T66" s="2"/>
      <c r="U66" s="2"/>
    </row>
    <row r="67" spans="1:21" x14ac:dyDescent="0.3">
      <c r="A67" s="67"/>
      <c r="B67" s="57" t="s">
        <v>78</v>
      </c>
      <c r="C67" s="58">
        <f>C60</f>
        <v>0</v>
      </c>
      <c r="D67" s="58">
        <f>D60</f>
        <v>36</v>
      </c>
      <c r="E67" s="58">
        <f>E60</f>
        <v>19.8</v>
      </c>
      <c r="F67" s="4"/>
      <c r="G67" s="28"/>
      <c r="H67" s="28"/>
      <c r="I67" s="28"/>
      <c r="J67" s="28"/>
      <c r="K67" s="29"/>
      <c r="L67" s="2"/>
      <c r="M67" s="2"/>
      <c r="N67" s="2"/>
      <c r="O67" s="2"/>
      <c r="P67" s="2"/>
      <c r="Q67" s="2"/>
      <c r="R67" s="2"/>
      <c r="S67" s="2"/>
      <c r="T67" s="2"/>
      <c r="U67" s="2"/>
    </row>
    <row r="68" spans="1:21" x14ac:dyDescent="0.3">
      <c r="A68" s="67"/>
      <c r="B68" s="57" t="s">
        <v>79</v>
      </c>
      <c r="C68" s="58">
        <f t="shared" ref="C68:E71" si="0">C67+C$64</f>
        <v>0</v>
      </c>
      <c r="D68" s="58">
        <f t="shared" si="0"/>
        <v>42</v>
      </c>
      <c r="E68" s="58">
        <f t="shared" si="0"/>
        <v>21.6</v>
      </c>
      <c r="F68" s="4"/>
      <c r="G68" s="28"/>
      <c r="H68" s="28"/>
      <c r="I68" s="28"/>
      <c r="J68" s="28"/>
      <c r="K68" s="29"/>
      <c r="L68" s="2"/>
      <c r="M68" s="2"/>
      <c r="N68" s="2"/>
      <c r="O68" s="2"/>
      <c r="P68" s="2"/>
      <c r="Q68" s="2"/>
      <c r="R68" s="2"/>
      <c r="S68" s="2"/>
      <c r="T68" s="2"/>
      <c r="U68" s="2"/>
    </row>
    <row r="69" spans="1:21" x14ac:dyDescent="0.3">
      <c r="A69" s="67"/>
      <c r="B69" s="57" t="s">
        <v>80</v>
      </c>
      <c r="C69" s="58">
        <f t="shared" si="0"/>
        <v>0</v>
      </c>
      <c r="D69" s="58">
        <f t="shared" si="0"/>
        <v>48</v>
      </c>
      <c r="E69" s="58">
        <f t="shared" si="0"/>
        <v>23.400000000000002</v>
      </c>
      <c r="F69" s="4"/>
      <c r="G69" s="28"/>
      <c r="H69" s="28"/>
      <c r="I69" s="28"/>
      <c r="J69" s="28"/>
      <c r="K69" s="29"/>
      <c r="L69" s="2"/>
      <c r="M69" s="2"/>
      <c r="N69" s="2"/>
      <c r="O69" s="2"/>
      <c r="P69" s="2"/>
      <c r="Q69" s="2"/>
      <c r="R69" s="2"/>
      <c r="S69" s="2"/>
      <c r="T69" s="2"/>
      <c r="U69" s="2"/>
    </row>
    <row r="70" spans="1:21" x14ac:dyDescent="0.3">
      <c r="A70" s="67"/>
      <c r="B70" s="57" t="s">
        <v>83</v>
      </c>
      <c r="C70" s="58">
        <f t="shared" si="0"/>
        <v>0</v>
      </c>
      <c r="D70" s="58">
        <f t="shared" si="0"/>
        <v>54</v>
      </c>
      <c r="E70" s="58">
        <f t="shared" si="0"/>
        <v>25.200000000000003</v>
      </c>
      <c r="F70" s="4"/>
      <c r="G70" s="28"/>
      <c r="H70" s="28"/>
      <c r="I70" s="28"/>
      <c r="J70" s="28"/>
      <c r="K70" s="29"/>
      <c r="L70" s="2"/>
      <c r="M70" s="2"/>
      <c r="N70" s="2"/>
      <c r="O70" s="2"/>
      <c r="P70" s="2"/>
      <c r="Q70" s="2"/>
      <c r="R70" s="2"/>
      <c r="S70" s="2"/>
      <c r="T70" s="2"/>
      <c r="U70" s="2"/>
    </row>
    <row r="71" spans="1:21" x14ac:dyDescent="0.3">
      <c r="A71" s="68"/>
      <c r="B71" s="59" t="s">
        <v>84</v>
      </c>
      <c r="C71" s="60">
        <f t="shared" si="0"/>
        <v>0</v>
      </c>
      <c r="D71" s="60">
        <f t="shared" si="0"/>
        <v>60</v>
      </c>
      <c r="E71" s="60">
        <f t="shared" si="0"/>
        <v>27.000000000000004</v>
      </c>
      <c r="F71" s="4"/>
      <c r="G71" s="28"/>
      <c r="H71" s="28"/>
      <c r="I71" s="28"/>
      <c r="J71" s="28"/>
      <c r="K71" s="29"/>
      <c r="L71" s="2"/>
      <c r="M71" s="2"/>
      <c r="N71" s="2"/>
      <c r="O71" s="2"/>
      <c r="P71" s="2"/>
      <c r="Q71" s="2"/>
      <c r="R71" s="2"/>
      <c r="S71" s="2"/>
      <c r="T71" s="2"/>
      <c r="U71" s="2"/>
    </row>
    <row r="72" spans="1:21" x14ac:dyDescent="0.3">
      <c r="A72" s="48"/>
      <c r="B72" s="15"/>
      <c r="C72" s="49"/>
      <c r="D72" s="49"/>
      <c r="E72" s="49"/>
      <c r="F72" s="4"/>
      <c r="G72" s="28"/>
      <c r="H72" s="28"/>
      <c r="I72" s="28"/>
      <c r="J72" s="28"/>
      <c r="K72" s="29"/>
      <c r="L72" s="2"/>
      <c r="M72" s="2"/>
      <c r="N72" s="2"/>
      <c r="O72" s="2"/>
      <c r="P72" s="2"/>
      <c r="Q72" s="2"/>
      <c r="R72" s="2"/>
      <c r="S72" s="2"/>
      <c r="T72" s="2"/>
      <c r="U72" s="2"/>
    </row>
    <row r="73" spans="1:21" x14ac:dyDescent="0.3">
      <c r="A73" s="107" t="s">
        <v>68</v>
      </c>
      <c r="B73" s="108" t="s">
        <v>97</v>
      </c>
      <c r="C73" s="109" t="s">
        <v>2</v>
      </c>
      <c r="D73" s="110" t="s">
        <v>0</v>
      </c>
      <c r="E73" s="110" t="s">
        <v>1</v>
      </c>
      <c r="F73" s="4"/>
      <c r="G73" s="28"/>
      <c r="H73" s="28"/>
      <c r="I73" s="28"/>
      <c r="J73" s="28"/>
      <c r="K73" s="29"/>
      <c r="L73" s="2"/>
      <c r="M73" s="2"/>
      <c r="N73" s="2"/>
      <c r="O73" s="2"/>
      <c r="P73" s="2"/>
      <c r="Q73" s="2"/>
      <c r="R73" s="2"/>
      <c r="S73" s="2"/>
      <c r="T73" s="2"/>
      <c r="U73" s="2"/>
    </row>
    <row r="74" spans="1:21" x14ac:dyDescent="0.3">
      <c r="A74" s="111"/>
      <c r="B74" s="112" t="s">
        <v>69</v>
      </c>
      <c r="C74" s="113">
        <f>+($C$58)-(C58)</f>
        <v>0</v>
      </c>
      <c r="D74" s="113">
        <f>+($C$58)-(D58)</f>
        <v>-26</v>
      </c>
      <c r="E74" s="113">
        <f>+($C$58)-(E58)</f>
        <v>-4.8000000000000007</v>
      </c>
      <c r="F74" s="4"/>
      <c r="G74" s="28"/>
      <c r="H74" s="28"/>
      <c r="I74" s="28"/>
      <c r="J74" s="28"/>
      <c r="K74" s="29"/>
      <c r="L74" s="2"/>
      <c r="M74" s="2"/>
      <c r="N74" s="2"/>
      <c r="O74" s="2"/>
      <c r="P74" s="2"/>
      <c r="Q74" s="2"/>
      <c r="R74" s="2"/>
      <c r="S74" s="2"/>
      <c r="T74" s="2"/>
      <c r="U74" s="2"/>
    </row>
    <row r="75" spans="1:21" x14ac:dyDescent="0.3">
      <c r="A75" s="111"/>
      <c r="B75" s="112" t="s">
        <v>77</v>
      </c>
      <c r="C75" s="113">
        <f>C74</f>
        <v>0</v>
      </c>
      <c r="D75" s="113">
        <f>D74-(D$62-$C$62)</f>
        <v>-22</v>
      </c>
      <c r="E75" s="113">
        <f>E74-(E$62-$C$62)</f>
        <v>8.3999999999999986</v>
      </c>
      <c r="F75" s="4"/>
      <c r="G75" s="28"/>
      <c r="H75" s="28"/>
      <c r="I75" s="28"/>
      <c r="J75" s="28"/>
      <c r="K75" s="29"/>
      <c r="L75" s="2"/>
      <c r="M75" s="2"/>
      <c r="N75" s="2"/>
      <c r="O75" s="2"/>
      <c r="P75" s="2"/>
      <c r="Q75" s="2"/>
      <c r="R75" s="2"/>
      <c r="S75" s="2"/>
      <c r="T75" s="2"/>
      <c r="U75" s="2"/>
    </row>
    <row r="76" spans="1:21" x14ac:dyDescent="0.3">
      <c r="A76" s="111"/>
      <c r="B76" s="112" t="s">
        <v>76</v>
      </c>
      <c r="C76" s="113">
        <f t="shared" ref="C76:C78" si="1">C75</f>
        <v>0</v>
      </c>
      <c r="D76" s="113">
        <f t="shared" ref="D76:D78" si="2">D75-(D$62-$C$62)</f>
        <v>-18</v>
      </c>
      <c r="E76" s="113">
        <f t="shared" ref="E76:E78" si="3">E75-(E$62-$C$62)</f>
        <v>21.599999999999998</v>
      </c>
      <c r="F76" s="4"/>
      <c r="G76" s="28"/>
      <c r="H76" s="28"/>
      <c r="I76" s="28"/>
      <c r="J76" s="28"/>
      <c r="K76" s="29"/>
      <c r="L76" s="2"/>
      <c r="M76" s="2"/>
      <c r="N76" s="2"/>
      <c r="O76" s="2"/>
      <c r="P76" s="2"/>
      <c r="Q76" s="2"/>
      <c r="R76" s="2"/>
      <c r="S76" s="2"/>
      <c r="T76" s="2"/>
      <c r="U76" s="2"/>
    </row>
    <row r="77" spans="1:21" x14ac:dyDescent="0.3">
      <c r="A77" s="111"/>
      <c r="B77" s="112" t="s">
        <v>87</v>
      </c>
      <c r="C77" s="113">
        <f t="shared" si="1"/>
        <v>0</v>
      </c>
      <c r="D77" s="113">
        <f t="shared" si="2"/>
        <v>-14</v>
      </c>
      <c r="E77" s="113">
        <f t="shared" si="3"/>
        <v>34.799999999999997</v>
      </c>
      <c r="F77" s="4"/>
      <c r="G77" s="28"/>
      <c r="H77" s="28"/>
      <c r="I77" s="28"/>
      <c r="J77" s="28"/>
      <c r="K77" s="29"/>
      <c r="L77" s="2"/>
      <c r="M77" s="2"/>
      <c r="N77" s="2"/>
      <c r="O77" s="2"/>
      <c r="P77" s="2"/>
      <c r="Q77" s="2"/>
      <c r="R77" s="2"/>
      <c r="S77" s="2"/>
      <c r="T77" s="2"/>
      <c r="U77" s="2"/>
    </row>
    <row r="78" spans="1:21" x14ac:dyDescent="0.3">
      <c r="A78" s="114"/>
      <c r="B78" s="115" t="s">
        <v>86</v>
      </c>
      <c r="C78" s="116">
        <f t="shared" si="1"/>
        <v>0</v>
      </c>
      <c r="D78" s="116">
        <f t="shared" si="2"/>
        <v>-10</v>
      </c>
      <c r="E78" s="116">
        <f t="shared" si="3"/>
        <v>48</v>
      </c>
      <c r="F78" s="4"/>
      <c r="G78" s="28"/>
      <c r="H78" s="28"/>
      <c r="I78" s="28"/>
      <c r="J78" s="28"/>
      <c r="K78" s="29"/>
      <c r="L78" s="2"/>
      <c r="M78" s="2"/>
      <c r="N78" s="2"/>
      <c r="O78" s="2"/>
      <c r="P78" s="2"/>
      <c r="Q78" s="2"/>
      <c r="R78" s="2"/>
      <c r="S78" s="2"/>
      <c r="T78" s="2"/>
      <c r="U78" s="2"/>
    </row>
    <row r="79" spans="1:21" x14ac:dyDescent="0.3">
      <c r="A79" s="48"/>
      <c r="B79" s="15"/>
      <c r="C79" s="49"/>
      <c r="D79" s="49"/>
      <c r="E79" s="49"/>
      <c r="F79" s="4"/>
      <c r="G79" s="28"/>
      <c r="H79" s="28"/>
      <c r="I79" s="28"/>
      <c r="J79" s="28"/>
      <c r="K79" s="29"/>
      <c r="L79" s="2"/>
      <c r="M79" s="2"/>
      <c r="N79" s="2"/>
      <c r="O79" s="2"/>
      <c r="P79" s="2"/>
      <c r="Q79" s="2"/>
      <c r="R79" s="2"/>
      <c r="S79" s="2"/>
      <c r="T79" s="2"/>
      <c r="U79" s="2"/>
    </row>
    <row r="80" spans="1:21" x14ac:dyDescent="0.3">
      <c r="A80" s="44" t="s">
        <v>68</v>
      </c>
      <c r="B80" s="33" t="s">
        <v>29</v>
      </c>
      <c r="C80" s="62">
        <v>400</v>
      </c>
      <c r="D80" s="62"/>
      <c r="E80" s="62"/>
      <c r="F80" s="4"/>
      <c r="G80" s="28"/>
      <c r="H80" s="28"/>
      <c r="I80" s="28"/>
      <c r="J80" s="28"/>
      <c r="K80" s="29"/>
      <c r="L80" s="2"/>
      <c r="M80" s="2"/>
      <c r="N80" s="2"/>
      <c r="O80" s="2"/>
      <c r="P80" s="2"/>
      <c r="Q80" s="2"/>
      <c r="R80" s="2"/>
      <c r="S80" s="2"/>
      <c r="T80" s="2"/>
      <c r="U80" s="2"/>
    </row>
    <row r="81" spans="1:21" x14ac:dyDescent="0.3">
      <c r="A81" s="48"/>
      <c r="B81" s="15"/>
      <c r="C81" s="49"/>
      <c r="D81" s="49"/>
      <c r="E81" s="49"/>
      <c r="F81" s="4"/>
      <c r="G81" s="28"/>
      <c r="H81" s="28"/>
      <c r="I81" s="28"/>
      <c r="J81" s="28"/>
      <c r="K81" s="29"/>
      <c r="L81" s="2"/>
      <c r="M81" s="2"/>
      <c r="N81" s="2"/>
      <c r="O81" s="2"/>
      <c r="P81" s="2"/>
      <c r="Q81" s="2"/>
      <c r="R81" s="2"/>
      <c r="S81" s="2"/>
      <c r="T81" s="2"/>
      <c r="U81" s="2"/>
    </row>
    <row r="82" spans="1:21" x14ac:dyDescent="0.3">
      <c r="A82" s="107" t="s">
        <v>68</v>
      </c>
      <c r="B82" s="108" t="s">
        <v>92</v>
      </c>
      <c r="C82" s="109" t="s">
        <v>2</v>
      </c>
      <c r="D82" s="110" t="s">
        <v>0</v>
      </c>
      <c r="E82" s="110" t="s">
        <v>1</v>
      </c>
      <c r="F82" s="4"/>
      <c r="G82" s="28"/>
      <c r="H82" s="28"/>
      <c r="I82" s="28"/>
      <c r="J82" s="28"/>
      <c r="K82" s="29"/>
      <c r="L82" s="2"/>
      <c r="M82" s="2"/>
      <c r="N82" s="2"/>
      <c r="O82" s="2"/>
      <c r="P82" s="2"/>
      <c r="Q82" s="2"/>
      <c r="R82" s="2"/>
      <c r="S82" s="2"/>
      <c r="T82" s="2"/>
      <c r="U82" s="2"/>
    </row>
    <row r="83" spans="1:21" x14ac:dyDescent="0.3">
      <c r="A83" s="111"/>
      <c r="B83" s="112" t="s">
        <v>69</v>
      </c>
      <c r="C83" s="113">
        <f>C74*$C$80</f>
        <v>0</v>
      </c>
      <c r="D83" s="113">
        <f t="shared" ref="D83:E83" si="4">D74*$C$80</f>
        <v>-10400</v>
      </c>
      <c r="E83" s="113">
        <f t="shared" si="4"/>
        <v>-1920.0000000000002</v>
      </c>
      <c r="F83" s="4"/>
      <c r="G83" s="28"/>
      <c r="H83" s="28"/>
      <c r="I83" s="28"/>
      <c r="J83" s="28"/>
      <c r="K83" s="29"/>
      <c r="L83" s="2"/>
      <c r="M83" s="2"/>
      <c r="N83" s="2"/>
      <c r="O83" s="2"/>
      <c r="P83" s="2"/>
      <c r="Q83" s="2"/>
      <c r="R83" s="2"/>
      <c r="S83" s="2"/>
      <c r="T83" s="2"/>
      <c r="U83" s="2"/>
    </row>
    <row r="84" spans="1:21" x14ac:dyDescent="0.3">
      <c r="A84" s="111"/>
      <c r="B84" s="112" t="s">
        <v>77</v>
      </c>
      <c r="C84" s="113">
        <f t="shared" ref="C84:E84" si="5">C75*$C$80</f>
        <v>0</v>
      </c>
      <c r="D84" s="113">
        <f t="shared" si="5"/>
        <v>-8800</v>
      </c>
      <c r="E84" s="113">
        <f t="shared" si="5"/>
        <v>3359.9999999999995</v>
      </c>
      <c r="F84" s="4"/>
      <c r="G84" s="28"/>
      <c r="H84" s="28"/>
      <c r="I84" s="28"/>
      <c r="J84" s="28"/>
      <c r="K84" s="29"/>
      <c r="L84" s="2"/>
      <c r="M84" s="2"/>
      <c r="N84" s="2"/>
      <c r="O84" s="2"/>
      <c r="P84" s="2"/>
      <c r="Q84" s="2"/>
      <c r="R84" s="2"/>
      <c r="S84" s="2"/>
      <c r="T84" s="2"/>
      <c r="U84" s="2"/>
    </row>
    <row r="85" spans="1:21" x14ac:dyDescent="0.3">
      <c r="A85" s="111"/>
      <c r="B85" s="112" t="s">
        <v>76</v>
      </c>
      <c r="C85" s="113">
        <f t="shared" ref="C85:E85" si="6">C76*$C$80</f>
        <v>0</v>
      </c>
      <c r="D85" s="113">
        <f t="shared" si="6"/>
        <v>-7200</v>
      </c>
      <c r="E85" s="113">
        <f t="shared" si="6"/>
        <v>8640</v>
      </c>
      <c r="F85" s="4"/>
      <c r="G85" s="28"/>
      <c r="H85" s="28"/>
      <c r="I85" s="28"/>
      <c r="J85" s="28"/>
      <c r="K85" s="29"/>
      <c r="L85" s="2"/>
      <c r="M85" s="2"/>
      <c r="N85" s="2"/>
      <c r="O85" s="2"/>
      <c r="P85" s="2"/>
      <c r="Q85" s="2"/>
      <c r="R85" s="2"/>
      <c r="S85" s="2"/>
      <c r="T85" s="2"/>
      <c r="U85" s="2"/>
    </row>
    <row r="86" spans="1:21" x14ac:dyDescent="0.3">
      <c r="A86" s="111"/>
      <c r="B86" s="112" t="s">
        <v>87</v>
      </c>
      <c r="C86" s="113">
        <f t="shared" ref="C86:E86" si="7">C77*$C$80</f>
        <v>0</v>
      </c>
      <c r="D86" s="113">
        <f t="shared" si="7"/>
        <v>-5600</v>
      </c>
      <c r="E86" s="113">
        <f t="shared" si="7"/>
        <v>13919.999999999998</v>
      </c>
      <c r="F86" s="4"/>
      <c r="G86" s="28"/>
      <c r="H86" s="28"/>
      <c r="I86" s="28"/>
      <c r="J86" s="28"/>
      <c r="K86" s="29"/>
      <c r="L86" s="2"/>
      <c r="M86" s="2"/>
      <c r="N86" s="2"/>
      <c r="O86" s="2"/>
      <c r="P86" s="2"/>
      <c r="Q86" s="2"/>
      <c r="R86" s="2"/>
      <c r="S86" s="2"/>
      <c r="T86" s="2"/>
      <c r="U86" s="2"/>
    </row>
    <row r="87" spans="1:21" x14ac:dyDescent="0.3">
      <c r="A87" s="114"/>
      <c r="B87" s="115" t="s">
        <v>86</v>
      </c>
      <c r="C87" s="116">
        <f t="shared" ref="C87:E87" si="8">C78*$C$80</f>
        <v>0</v>
      </c>
      <c r="D87" s="116">
        <f t="shared" si="8"/>
        <v>-4000</v>
      </c>
      <c r="E87" s="116">
        <f t="shared" si="8"/>
        <v>19200</v>
      </c>
      <c r="F87" s="4"/>
      <c r="G87" s="28"/>
      <c r="H87" s="28"/>
      <c r="I87" s="28"/>
      <c r="J87" s="28"/>
      <c r="K87" s="29"/>
      <c r="L87" s="2"/>
      <c r="M87" s="2"/>
      <c r="N87" s="2"/>
      <c r="O87" s="2"/>
      <c r="P87" s="2"/>
      <c r="Q87" s="2"/>
      <c r="R87" s="2"/>
      <c r="S87" s="2"/>
      <c r="T87" s="2"/>
      <c r="U87" s="2"/>
    </row>
    <row r="88" spans="1:21" x14ac:dyDescent="0.3">
      <c r="A88" s="48"/>
      <c r="B88" s="15"/>
      <c r="C88" s="49"/>
      <c r="D88" s="49"/>
      <c r="E88" s="49"/>
      <c r="F88" s="4"/>
      <c r="G88" s="28"/>
      <c r="H88" s="28"/>
      <c r="I88" s="28"/>
      <c r="J88" s="28"/>
      <c r="K88" s="29"/>
      <c r="L88" s="2"/>
      <c r="M88" s="2"/>
      <c r="N88" s="2"/>
      <c r="O88" s="2"/>
      <c r="P88" s="2"/>
      <c r="Q88" s="2"/>
      <c r="R88" s="2"/>
      <c r="S88" s="2"/>
      <c r="T88" s="2"/>
      <c r="U88" s="2"/>
    </row>
    <row r="89" spans="1:21" x14ac:dyDescent="0.3">
      <c r="A89" s="107" t="s">
        <v>68</v>
      </c>
      <c r="B89" s="108" t="s">
        <v>81</v>
      </c>
      <c r="C89" s="109" t="s">
        <v>2</v>
      </c>
      <c r="D89" s="110" t="s">
        <v>0</v>
      </c>
      <c r="E89" s="110" t="s">
        <v>1</v>
      </c>
      <c r="F89" s="4"/>
      <c r="G89" s="28"/>
      <c r="H89" s="28"/>
      <c r="I89" s="28"/>
      <c r="J89" s="28"/>
      <c r="K89" s="29"/>
      <c r="L89" s="2"/>
      <c r="M89" s="2"/>
      <c r="N89" s="2"/>
      <c r="O89" s="2"/>
      <c r="P89" s="2"/>
      <c r="Q89" s="2"/>
      <c r="R89" s="2"/>
      <c r="S89" s="2"/>
      <c r="T89" s="2"/>
      <c r="U89" s="2"/>
    </row>
    <row r="90" spans="1:21" x14ac:dyDescent="0.3">
      <c r="A90" s="111"/>
      <c r="B90" s="112" t="s">
        <v>69</v>
      </c>
      <c r="C90" s="117" t="s">
        <v>82</v>
      </c>
      <c r="D90" s="118">
        <f>D74/D67</f>
        <v>-0.72222222222222221</v>
      </c>
      <c r="E90" s="118">
        <f>E74/E67</f>
        <v>-0.24242424242424246</v>
      </c>
      <c r="F90" s="4"/>
      <c r="G90" s="28"/>
      <c r="H90" s="28"/>
      <c r="I90" s="28"/>
      <c r="J90" s="28"/>
      <c r="K90" s="29"/>
      <c r="L90" s="2"/>
      <c r="M90" s="2"/>
      <c r="N90" s="2"/>
      <c r="O90" s="2"/>
      <c r="P90" s="2"/>
      <c r="Q90" s="2"/>
      <c r="R90" s="2"/>
      <c r="S90" s="2"/>
      <c r="T90" s="2"/>
      <c r="U90" s="2"/>
    </row>
    <row r="91" spans="1:21" x14ac:dyDescent="0.3">
      <c r="A91" s="111"/>
      <c r="B91" s="112" t="s">
        <v>77</v>
      </c>
      <c r="C91" s="117" t="s">
        <v>82</v>
      </c>
      <c r="D91" s="118">
        <f t="shared" ref="D91:E91" si="9">D75/D68</f>
        <v>-0.52380952380952384</v>
      </c>
      <c r="E91" s="118">
        <f t="shared" si="9"/>
        <v>0.38888888888888878</v>
      </c>
      <c r="F91" s="4"/>
      <c r="G91" s="28"/>
      <c r="H91" s="28"/>
      <c r="I91" s="28"/>
      <c r="J91" s="28"/>
      <c r="K91" s="29"/>
      <c r="L91" s="2"/>
      <c r="M91" s="2"/>
      <c r="N91" s="2"/>
      <c r="O91" s="2"/>
      <c r="P91" s="2"/>
      <c r="Q91" s="2"/>
      <c r="R91" s="2"/>
      <c r="S91" s="2"/>
      <c r="T91" s="2"/>
      <c r="U91" s="2"/>
    </row>
    <row r="92" spans="1:21" x14ac:dyDescent="0.3">
      <c r="A92" s="111"/>
      <c r="B92" s="112" t="s">
        <v>76</v>
      </c>
      <c r="C92" s="117" t="s">
        <v>82</v>
      </c>
      <c r="D92" s="118">
        <f t="shared" ref="D92:E92" si="10">D76/D69</f>
        <v>-0.375</v>
      </c>
      <c r="E92" s="118">
        <f t="shared" si="10"/>
        <v>0.92307692307692291</v>
      </c>
      <c r="F92" s="4"/>
      <c r="G92" s="28"/>
      <c r="H92" s="28"/>
      <c r="I92" s="28"/>
      <c r="J92" s="28"/>
      <c r="K92" s="29"/>
      <c r="L92" s="2"/>
      <c r="M92" s="2"/>
      <c r="N92" s="2"/>
      <c r="O92" s="2"/>
      <c r="P92" s="2"/>
      <c r="Q92" s="2"/>
      <c r="R92" s="2"/>
      <c r="S92" s="2"/>
      <c r="T92" s="2"/>
      <c r="U92" s="2"/>
    </row>
    <row r="93" spans="1:21" x14ac:dyDescent="0.3">
      <c r="A93" s="111"/>
      <c r="B93" s="112" t="s">
        <v>87</v>
      </c>
      <c r="C93" s="117" t="s">
        <v>82</v>
      </c>
      <c r="D93" s="118">
        <f t="shared" ref="D93:E93" si="11">D77/D70</f>
        <v>-0.25925925925925924</v>
      </c>
      <c r="E93" s="118">
        <f t="shared" si="11"/>
        <v>1.3809523809523807</v>
      </c>
      <c r="F93" s="4"/>
      <c r="G93" s="28"/>
      <c r="H93" s="28"/>
      <c r="I93" s="28"/>
      <c r="J93" s="28"/>
      <c r="K93" s="29"/>
      <c r="L93" s="2"/>
      <c r="M93" s="2"/>
      <c r="N93" s="2"/>
      <c r="O93" s="2"/>
      <c r="P93" s="2"/>
      <c r="Q93" s="2"/>
      <c r="R93" s="2"/>
      <c r="S93" s="2"/>
      <c r="T93" s="2"/>
      <c r="U93" s="2"/>
    </row>
    <row r="94" spans="1:21" x14ac:dyDescent="0.3">
      <c r="A94" s="114"/>
      <c r="B94" s="115" t="s">
        <v>86</v>
      </c>
      <c r="C94" s="119" t="s">
        <v>82</v>
      </c>
      <c r="D94" s="120">
        <f t="shared" ref="D94:E94" si="12">D78/D71</f>
        <v>-0.16666666666666666</v>
      </c>
      <c r="E94" s="120">
        <f t="shared" si="12"/>
        <v>1.7777777777777775</v>
      </c>
      <c r="F94" s="4"/>
      <c r="G94" s="28"/>
      <c r="H94" s="28"/>
      <c r="I94" s="28"/>
      <c r="J94" s="28"/>
      <c r="K94" s="29"/>
      <c r="L94" s="2"/>
      <c r="M94" s="2"/>
      <c r="N94" s="2"/>
      <c r="O94" s="2"/>
      <c r="P94" s="2"/>
      <c r="Q94" s="2"/>
      <c r="R94" s="2"/>
      <c r="S94" s="2"/>
      <c r="T94" s="2"/>
      <c r="U94" s="2"/>
    </row>
    <row r="95" spans="1:21" ht="15" thickBot="1" x14ac:dyDescent="0.35">
      <c r="A95" s="48"/>
      <c r="B95" s="15"/>
      <c r="C95" s="49"/>
      <c r="D95" s="49"/>
      <c r="E95" s="49"/>
      <c r="F95" s="4"/>
      <c r="G95" s="28"/>
      <c r="H95" s="28"/>
      <c r="I95" s="28"/>
      <c r="J95" s="28"/>
      <c r="K95" s="29"/>
      <c r="L95" s="2"/>
      <c r="M95" s="2"/>
      <c r="N95" s="2"/>
      <c r="O95" s="2"/>
      <c r="P95" s="2"/>
      <c r="Q95" s="2"/>
      <c r="R95" s="2"/>
      <c r="S95" s="2"/>
      <c r="T95" s="2"/>
      <c r="U95" s="2"/>
    </row>
    <row r="96" spans="1:21" ht="15.6" x14ac:dyDescent="0.3">
      <c r="A96" s="34"/>
      <c r="B96" s="35" t="s">
        <v>93</v>
      </c>
      <c r="C96" s="36"/>
      <c r="D96" s="36"/>
      <c r="E96" s="36"/>
      <c r="F96" s="37"/>
      <c r="G96" s="35"/>
      <c r="H96" s="35"/>
      <c r="I96" s="35"/>
      <c r="J96" s="38"/>
      <c r="K96" s="29"/>
      <c r="L96" s="2"/>
      <c r="M96" s="2"/>
      <c r="N96" s="2"/>
      <c r="O96" s="2"/>
      <c r="P96" s="2"/>
      <c r="Q96" s="2"/>
      <c r="R96" s="2"/>
      <c r="S96" s="2"/>
      <c r="T96" s="2"/>
      <c r="U96" s="2"/>
    </row>
    <row r="97" spans="1:21" ht="15.6" customHeight="1" x14ac:dyDescent="0.3">
      <c r="A97" s="39" t="s">
        <v>8</v>
      </c>
      <c r="B97" s="101" t="s">
        <v>94</v>
      </c>
      <c r="C97" s="101"/>
      <c r="D97" s="101"/>
      <c r="E97" s="101"/>
      <c r="F97" s="101"/>
      <c r="G97" s="101"/>
      <c r="H97" s="101"/>
      <c r="I97" s="101"/>
      <c r="J97" s="102"/>
      <c r="K97" s="29"/>
      <c r="L97" s="2"/>
      <c r="M97" s="2"/>
      <c r="N97" s="2"/>
      <c r="O97" s="2"/>
      <c r="P97" s="2"/>
      <c r="Q97" s="2"/>
      <c r="R97" s="2"/>
      <c r="S97" s="2"/>
      <c r="T97" s="2"/>
      <c r="U97" s="2"/>
    </row>
    <row r="98" spans="1:21" ht="15.6" customHeight="1" x14ac:dyDescent="0.3">
      <c r="A98" s="39" t="s">
        <v>30</v>
      </c>
      <c r="B98" s="101" t="s">
        <v>95</v>
      </c>
      <c r="C98" s="101"/>
      <c r="D98" s="101"/>
      <c r="E98" s="101"/>
      <c r="F98" s="101"/>
      <c r="G98" s="101"/>
      <c r="H98" s="101"/>
      <c r="I98" s="101"/>
      <c r="J98" s="102"/>
      <c r="K98" s="29"/>
      <c r="L98" s="2"/>
      <c r="M98" s="2"/>
      <c r="N98" s="2"/>
      <c r="O98" s="2"/>
      <c r="P98" s="2"/>
      <c r="Q98" s="2"/>
      <c r="R98" s="2"/>
      <c r="S98" s="2"/>
      <c r="T98" s="2"/>
      <c r="U98" s="2"/>
    </row>
    <row r="99" spans="1:21" ht="32.4" customHeight="1" x14ac:dyDescent="0.3">
      <c r="A99" s="39" t="s">
        <v>31</v>
      </c>
      <c r="B99" s="101" t="s">
        <v>96</v>
      </c>
      <c r="C99" s="101"/>
      <c r="D99" s="101"/>
      <c r="E99" s="101"/>
      <c r="F99" s="101"/>
      <c r="G99" s="101"/>
      <c r="H99" s="101"/>
      <c r="I99" s="101"/>
      <c r="J99" s="102"/>
      <c r="K99" s="29"/>
      <c r="L99" s="2"/>
      <c r="M99" s="2"/>
      <c r="N99" s="2"/>
      <c r="O99" s="2"/>
      <c r="P99" s="2"/>
      <c r="Q99" s="2"/>
      <c r="R99" s="2"/>
      <c r="S99" s="2"/>
      <c r="T99" s="2"/>
      <c r="U99" s="2"/>
    </row>
    <row r="100" spans="1:21" ht="33" customHeight="1" thickBot="1" x14ac:dyDescent="0.35">
      <c r="A100" s="106" t="s">
        <v>32</v>
      </c>
      <c r="B100" s="103" t="s">
        <v>99</v>
      </c>
      <c r="C100" s="103"/>
      <c r="D100" s="103"/>
      <c r="E100" s="103"/>
      <c r="F100" s="103"/>
      <c r="G100" s="103"/>
      <c r="H100" s="103"/>
      <c r="I100" s="103"/>
      <c r="J100" s="104"/>
      <c r="K100" s="29"/>
      <c r="L100" s="2"/>
      <c r="M100" s="2"/>
      <c r="N100" s="2"/>
      <c r="O100" s="2"/>
      <c r="P100" s="2"/>
      <c r="Q100" s="2"/>
      <c r="R100" s="2"/>
      <c r="S100" s="2"/>
      <c r="T100" s="2"/>
      <c r="U100" s="2"/>
    </row>
    <row r="101" spans="1:21" x14ac:dyDescent="0.3">
      <c r="A101" s="2"/>
      <c r="B101" s="2"/>
      <c r="C101" s="24"/>
      <c r="D101" s="24"/>
      <c r="E101" s="24"/>
      <c r="F101" s="29"/>
      <c r="G101" s="28"/>
      <c r="H101" s="28"/>
      <c r="I101" s="28"/>
      <c r="J101" s="28"/>
      <c r="K101" s="29"/>
      <c r="L101" s="2"/>
      <c r="M101" s="2"/>
      <c r="N101" s="2"/>
      <c r="O101" s="2"/>
      <c r="P101" s="2"/>
      <c r="Q101" s="2"/>
      <c r="R101" s="2"/>
      <c r="S101" s="2"/>
      <c r="T101" s="2"/>
      <c r="U101" s="2"/>
    </row>
    <row r="102" spans="1:21" x14ac:dyDescent="0.3">
      <c r="A102" s="40"/>
      <c r="B102" s="2"/>
      <c r="C102" s="24"/>
      <c r="D102" s="24"/>
      <c r="E102" s="24"/>
      <c r="F102" s="4"/>
      <c r="G102" s="2"/>
      <c r="H102" s="2"/>
      <c r="I102" s="2"/>
      <c r="J102" s="2"/>
      <c r="K102" s="2"/>
      <c r="L102" s="2"/>
      <c r="M102" s="2"/>
      <c r="N102" s="2"/>
      <c r="O102" s="2"/>
      <c r="P102" s="2"/>
      <c r="Q102" s="2"/>
      <c r="R102" s="2"/>
      <c r="S102" s="2"/>
      <c r="T102" s="2"/>
      <c r="U102" s="2"/>
    </row>
    <row r="103" spans="1:21" x14ac:dyDescent="0.3">
      <c r="A103" s="2"/>
      <c r="B103" s="2"/>
      <c r="C103" s="24"/>
      <c r="D103" s="24"/>
      <c r="E103" s="24"/>
      <c r="F103" s="4"/>
      <c r="G103" s="2"/>
      <c r="H103" s="2"/>
      <c r="I103" s="2"/>
      <c r="J103" s="2"/>
      <c r="K103" s="2"/>
      <c r="L103" s="2"/>
      <c r="M103" s="2"/>
      <c r="N103" s="2"/>
      <c r="O103" s="2"/>
      <c r="P103" s="2"/>
      <c r="Q103" s="2"/>
      <c r="R103" s="2"/>
      <c r="S103" s="2"/>
      <c r="T103" s="2"/>
      <c r="U103" s="2"/>
    </row>
    <row r="104" spans="1:21" x14ac:dyDescent="0.3">
      <c r="A104" s="2"/>
      <c r="B104" s="2"/>
      <c r="C104" s="24"/>
      <c r="D104" s="24"/>
      <c r="E104" s="24"/>
      <c r="F104" s="4"/>
      <c r="G104" s="2"/>
      <c r="H104" s="2"/>
      <c r="I104" s="2"/>
      <c r="J104" s="2"/>
      <c r="K104" s="2"/>
      <c r="L104" s="2"/>
      <c r="M104" s="2"/>
      <c r="N104" s="2"/>
      <c r="O104" s="2"/>
      <c r="P104" s="2"/>
      <c r="Q104" s="2"/>
      <c r="R104" s="2"/>
      <c r="S104" s="2"/>
      <c r="T104" s="2"/>
      <c r="U104" s="2"/>
    </row>
    <row r="105" spans="1:21" x14ac:dyDescent="0.3">
      <c r="A105" s="2"/>
      <c r="B105" s="2"/>
      <c r="C105" s="24"/>
      <c r="D105" s="24"/>
      <c r="E105" s="24"/>
      <c r="F105" s="4"/>
      <c r="G105" s="2"/>
      <c r="H105" s="2"/>
      <c r="I105" s="2"/>
      <c r="J105" s="2"/>
      <c r="K105" s="2"/>
      <c r="L105" s="2"/>
      <c r="M105" s="2"/>
      <c r="N105" s="2"/>
      <c r="O105" s="2"/>
      <c r="P105" s="2"/>
      <c r="Q105" s="2"/>
      <c r="R105" s="2"/>
      <c r="S105" s="2"/>
      <c r="T105" s="2"/>
      <c r="U105" s="2"/>
    </row>
    <row r="106" spans="1:21" x14ac:dyDescent="0.3">
      <c r="A106" s="2"/>
      <c r="B106" s="2"/>
      <c r="C106" s="24"/>
      <c r="D106" s="24"/>
      <c r="E106" s="24"/>
      <c r="F106" s="4"/>
      <c r="G106" s="2"/>
      <c r="H106" s="2"/>
      <c r="I106" s="2"/>
      <c r="J106" s="2"/>
      <c r="K106" s="2"/>
      <c r="L106" s="2"/>
      <c r="M106" s="2"/>
      <c r="N106" s="2"/>
      <c r="O106" s="2"/>
      <c r="P106" s="2"/>
      <c r="Q106" s="2"/>
      <c r="R106" s="2"/>
      <c r="S106" s="2"/>
      <c r="T106" s="2"/>
      <c r="U106" s="2"/>
    </row>
    <row r="107" spans="1:21" x14ac:dyDescent="0.3">
      <c r="A107" s="2"/>
      <c r="B107" s="2"/>
      <c r="C107" s="24"/>
      <c r="D107" s="24"/>
      <c r="E107" s="24"/>
      <c r="F107" s="4"/>
      <c r="G107" s="2"/>
      <c r="H107" s="2"/>
      <c r="I107" s="2"/>
      <c r="J107" s="2"/>
      <c r="K107" s="2"/>
      <c r="L107" s="2"/>
      <c r="M107" s="2"/>
      <c r="N107" s="2"/>
      <c r="O107" s="2"/>
      <c r="P107" s="2"/>
      <c r="Q107" s="2"/>
      <c r="R107" s="2"/>
      <c r="S107" s="2"/>
      <c r="T107" s="2"/>
      <c r="U107" s="2"/>
    </row>
    <row r="108" spans="1:21" x14ac:dyDescent="0.3">
      <c r="A108" s="2"/>
      <c r="B108" s="2"/>
      <c r="C108" s="24"/>
      <c r="D108" s="24"/>
      <c r="E108" s="24"/>
      <c r="F108" s="4"/>
      <c r="G108" s="2"/>
      <c r="H108" s="2"/>
      <c r="I108" s="2"/>
      <c r="J108" s="2"/>
      <c r="K108" s="2"/>
      <c r="L108" s="2"/>
      <c r="M108" s="2"/>
      <c r="N108" s="2"/>
      <c r="O108" s="2"/>
      <c r="P108" s="2"/>
      <c r="Q108" s="2"/>
      <c r="R108" s="2"/>
      <c r="S108" s="2"/>
      <c r="T108" s="2"/>
      <c r="U108" s="2"/>
    </row>
    <row r="109" spans="1:21" x14ac:dyDescent="0.3">
      <c r="A109" s="2"/>
      <c r="B109" s="2"/>
      <c r="C109" s="24"/>
      <c r="D109" s="24"/>
      <c r="E109" s="24"/>
      <c r="F109" s="4"/>
      <c r="G109" s="2"/>
      <c r="H109" s="2"/>
      <c r="I109" s="2"/>
      <c r="J109" s="2"/>
      <c r="K109" s="2"/>
      <c r="L109" s="2"/>
      <c r="M109" s="2"/>
      <c r="N109" s="2"/>
      <c r="O109" s="2"/>
      <c r="P109" s="2"/>
      <c r="Q109" s="2"/>
      <c r="R109" s="2"/>
      <c r="S109" s="2"/>
      <c r="T109" s="2"/>
      <c r="U109" s="2"/>
    </row>
    <row r="110" spans="1:21" x14ac:dyDescent="0.3">
      <c r="A110" s="2"/>
      <c r="B110" s="2"/>
      <c r="C110" s="24"/>
      <c r="D110" s="24"/>
      <c r="E110" s="24"/>
      <c r="F110" s="4"/>
      <c r="G110" s="2"/>
      <c r="H110" s="2"/>
      <c r="I110" s="2"/>
      <c r="J110" s="2"/>
      <c r="K110" s="2"/>
      <c r="L110" s="2"/>
      <c r="M110" s="2"/>
      <c r="N110" s="2"/>
      <c r="O110" s="2"/>
      <c r="P110" s="2"/>
      <c r="Q110" s="2"/>
      <c r="R110" s="2"/>
      <c r="S110" s="2"/>
      <c r="T110" s="2"/>
      <c r="U110" s="2"/>
    </row>
    <row r="111" spans="1:21" x14ac:dyDescent="0.3">
      <c r="A111" s="2"/>
      <c r="B111" s="2"/>
      <c r="C111" s="24"/>
      <c r="D111" s="24"/>
      <c r="E111" s="24"/>
      <c r="F111" s="4"/>
      <c r="G111" s="2"/>
      <c r="H111" s="2"/>
      <c r="I111" s="2"/>
      <c r="J111" s="2"/>
      <c r="K111" s="2"/>
      <c r="L111" s="2"/>
      <c r="M111" s="2"/>
      <c r="N111" s="2"/>
      <c r="O111" s="2"/>
      <c r="P111" s="2"/>
      <c r="Q111" s="2"/>
      <c r="R111" s="2"/>
      <c r="S111" s="2"/>
      <c r="T111" s="2"/>
      <c r="U111" s="2"/>
    </row>
    <row r="112" spans="1:21" x14ac:dyDescent="0.3">
      <c r="A112" s="2"/>
      <c r="B112" s="2"/>
      <c r="C112" s="24"/>
      <c r="D112" s="24"/>
      <c r="E112" s="24"/>
      <c r="F112" s="4"/>
      <c r="G112" s="2"/>
      <c r="H112" s="2"/>
      <c r="I112" s="2"/>
      <c r="J112" s="2"/>
      <c r="K112" s="2"/>
      <c r="L112" s="2"/>
      <c r="M112" s="2"/>
      <c r="N112" s="2"/>
      <c r="O112" s="2"/>
      <c r="P112" s="2"/>
      <c r="Q112" s="2"/>
      <c r="R112" s="2"/>
      <c r="S112" s="2"/>
      <c r="T112" s="2"/>
      <c r="U112" s="2"/>
    </row>
    <row r="113" spans="1:21" x14ac:dyDescent="0.3">
      <c r="A113" s="2"/>
      <c r="B113" s="2"/>
      <c r="C113" s="24"/>
      <c r="D113" s="24"/>
      <c r="E113" s="24"/>
      <c r="F113" s="4"/>
      <c r="G113" s="2"/>
      <c r="H113" s="2"/>
      <c r="I113" s="2"/>
      <c r="J113" s="2"/>
      <c r="K113" s="2"/>
      <c r="L113" s="2"/>
      <c r="M113" s="2"/>
      <c r="N113" s="2"/>
      <c r="O113" s="2"/>
      <c r="P113" s="2"/>
      <c r="Q113" s="2"/>
      <c r="R113" s="2"/>
      <c r="S113" s="2"/>
      <c r="T113" s="2"/>
      <c r="U113" s="2"/>
    </row>
    <row r="114" spans="1:21" x14ac:dyDescent="0.3">
      <c r="A114" s="2"/>
      <c r="B114" s="2"/>
      <c r="C114" s="24"/>
      <c r="D114" s="24"/>
      <c r="E114" s="24"/>
      <c r="F114" s="4"/>
      <c r="G114" s="2"/>
      <c r="H114" s="2"/>
      <c r="I114" s="2"/>
      <c r="J114" s="2"/>
      <c r="K114" s="2"/>
      <c r="L114" s="2"/>
      <c r="M114" s="2"/>
      <c r="N114" s="2"/>
      <c r="O114" s="2"/>
      <c r="P114" s="2"/>
      <c r="Q114" s="2"/>
      <c r="R114" s="2"/>
      <c r="S114" s="2"/>
      <c r="T114" s="2"/>
      <c r="U114" s="2"/>
    </row>
    <row r="115" spans="1:21" x14ac:dyDescent="0.3">
      <c r="A115" s="2"/>
      <c r="B115" s="2"/>
      <c r="C115" s="24"/>
      <c r="D115" s="24"/>
      <c r="E115" s="24"/>
      <c r="F115" s="4"/>
      <c r="G115" s="2"/>
      <c r="H115" s="2"/>
      <c r="I115" s="2"/>
      <c r="J115" s="2"/>
      <c r="K115" s="2"/>
      <c r="L115" s="2"/>
      <c r="M115" s="2"/>
      <c r="N115" s="2"/>
      <c r="O115" s="2"/>
      <c r="P115" s="2"/>
      <c r="Q115" s="2"/>
      <c r="R115" s="2"/>
      <c r="S115" s="2"/>
      <c r="T115" s="2"/>
      <c r="U115" s="2"/>
    </row>
    <row r="116" spans="1:21" x14ac:dyDescent="0.3">
      <c r="A116" s="2"/>
      <c r="B116" s="2"/>
      <c r="C116" s="24"/>
      <c r="D116" s="24"/>
      <c r="E116" s="24"/>
      <c r="F116" s="4"/>
      <c r="G116" s="2"/>
      <c r="H116" s="2"/>
      <c r="I116" s="2"/>
      <c r="J116" s="2"/>
      <c r="K116" s="2"/>
      <c r="L116" s="2"/>
      <c r="M116" s="2"/>
      <c r="N116" s="2"/>
      <c r="O116" s="2"/>
      <c r="P116" s="2"/>
      <c r="Q116" s="2"/>
      <c r="R116" s="2"/>
      <c r="S116" s="2"/>
      <c r="T116" s="2"/>
      <c r="U116" s="2"/>
    </row>
    <row r="117" spans="1:21" x14ac:dyDescent="0.3">
      <c r="A117" s="2"/>
      <c r="B117" s="2"/>
      <c r="C117" s="24"/>
      <c r="D117" s="24"/>
      <c r="E117" s="24"/>
      <c r="F117" s="4"/>
      <c r="G117" s="2"/>
      <c r="H117" s="2"/>
      <c r="I117" s="2"/>
      <c r="J117" s="2"/>
      <c r="K117" s="2"/>
      <c r="L117" s="2"/>
      <c r="M117" s="2"/>
      <c r="N117" s="2"/>
      <c r="O117" s="2"/>
      <c r="P117" s="2"/>
      <c r="Q117" s="2"/>
      <c r="R117" s="2"/>
      <c r="S117" s="2"/>
      <c r="T117" s="2"/>
      <c r="U117" s="2"/>
    </row>
    <row r="118" spans="1:21" x14ac:dyDescent="0.3">
      <c r="A118" s="2"/>
      <c r="B118" s="2"/>
      <c r="C118" s="24"/>
      <c r="D118" s="24"/>
      <c r="E118" s="24"/>
      <c r="F118" s="4"/>
      <c r="G118" s="2"/>
      <c r="H118" s="2"/>
      <c r="I118" s="2"/>
      <c r="J118" s="2"/>
      <c r="K118" s="2"/>
      <c r="L118" s="2"/>
      <c r="M118" s="2"/>
      <c r="N118" s="2"/>
      <c r="O118" s="2"/>
      <c r="P118" s="2"/>
      <c r="Q118" s="2"/>
      <c r="R118" s="2"/>
      <c r="S118" s="2"/>
      <c r="T118" s="2"/>
      <c r="U118" s="2"/>
    </row>
    <row r="119" spans="1:21" x14ac:dyDescent="0.3">
      <c r="A119" s="2"/>
      <c r="B119" s="2"/>
      <c r="C119" s="24"/>
      <c r="D119" s="24"/>
      <c r="E119" s="24"/>
      <c r="F119" s="4"/>
      <c r="G119" s="2"/>
      <c r="H119" s="2"/>
      <c r="I119" s="2"/>
      <c r="J119" s="2"/>
      <c r="K119" s="2"/>
      <c r="L119" s="2"/>
      <c r="M119" s="2"/>
      <c r="N119" s="2"/>
      <c r="O119" s="2"/>
      <c r="P119" s="2"/>
      <c r="Q119" s="2"/>
      <c r="R119" s="2"/>
      <c r="S119" s="2"/>
      <c r="T119" s="2"/>
      <c r="U119" s="2"/>
    </row>
    <row r="120" spans="1:21" x14ac:dyDescent="0.3">
      <c r="A120" s="2"/>
      <c r="B120" s="2"/>
      <c r="C120" s="24"/>
      <c r="D120" s="24"/>
      <c r="E120" s="24"/>
      <c r="F120" s="4"/>
      <c r="G120" s="2"/>
      <c r="H120" s="2"/>
      <c r="I120" s="2"/>
      <c r="J120" s="2"/>
      <c r="K120" s="2"/>
      <c r="L120" s="2"/>
      <c r="M120" s="2"/>
      <c r="N120" s="2"/>
      <c r="O120" s="2"/>
      <c r="P120" s="2"/>
      <c r="Q120" s="2"/>
      <c r="R120" s="2"/>
      <c r="S120" s="2"/>
      <c r="T120" s="2"/>
      <c r="U120" s="2"/>
    </row>
    <row r="121" spans="1:21" x14ac:dyDescent="0.3">
      <c r="A121" s="2"/>
      <c r="B121" s="2"/>
      <c r="C121" s="24"/>
      <c r="D121" s="24"/>
      <c r="E121" s="24"/>
      <c r="F121" s="4"/>
      <c r="G121" s="2"/>
      <c r="H121" s="2"/>
      <c r="I121" s="2"/>
      <c r="J121" s="2"/>
      <c r="K121" s="2"/>
      <c r="L121" s="2"/>
      <c r="M121" s="2"/>
      <c r="N121" s="2"/>
      <c r="O121" s="2"/>
      <c r="P121" s="2"/>
      <c r="Q121" s="2"/>
      <c r="R121" s="2"/>
      <c r="S121" s="2"/>
      <c r="T121" s="2"/>
      <c r="U121" s="2"/>
    </row>
  </sheetData>
  <mergeCells count="78">
    <mergeCell ref="C9:E9"/>
    <mergeCell ref="B99:J99"/>
    <mergeCell ref="B100:J100"/>
    <mergeCell ref="B97:J97"/>
    <mergeCell ref="B98:J98"/>
    <mergeCell ref="C52:C53"/>
    <mergeCell ref="D52:D53"/>
    <mergeCell ref="E52:E53"/>
    <mergeCell ref="C28:C29"/>
    <mergeCell ref="D28:D29"/>
    <mergeCell ref="E28:E29"/>
    <mergeCell ref="C10:E11"/>
    <mergeCell ref="C12:E13"/>
    <mergeCell ref="C54:C55"/>
    <mergeCell ref="D54:D55"/>
    <mergeCell ref="E54:E55"/>
    <mergeCell ref="C48:C49"/>
    <mergeCell ref="D48:D49"/>
    <mergeCell ref="E48:E49"/>
    <mergeCell ref="D32:D33"/>
    <mergeCell ref="E32:E33"/>
    <mergeCell ref="C44:C45"/>
    <mergeCell ref="D44:D45"/>
    <mergeCell ref="E44:E45"/>
    <mergeCell ref="C36:C37"/>
    <mergeCell ref="D36:D37"/>
    <mergeCell ref="E36:E37"/>
    <mergeCell ref="C38:C39"/>
    <mergeCell ref="D38:D39"/>
    <mergeCell ref="E38:E39"/>
    <mergeCell ref="C22:E23"/>
    <mergeCell ref="A20:A21"/>
    <mergeCell ref="C20:E21"/>
    <mergeCell ref="A46:A47"/>
    <mergeCell ref="C46:C47"/>
    <mergeCell ref="D46:D47"/>
    <mergeCell ref="E46:E47"/>
    <mergeCell ref="C40:C41"/>
    <mergeCell ref="D40:D41"/>
    <mergeCell ref="E40:E41"/>
    <mergeCell ref="A42:A43"/>
    <mergeCell ref="C42:C43"/>
    <mergeCell ref="D42:D43"/>
    <mergeCell ref="E42:E43"/>
    <mergeCell ref="A32:A33"/>
    <mergeCell ref="C32:C33"/>
    <mergeCell ref="C14:E15"/>
    <mergeCell ref="A62:A64"/>
    <mergeCell ref="A73:A78"/>
    <mergeCell ref="A66:A71"/>
    <mergeCell ref="A30:A31"/>
    <mergeCell ref="C30:C31"/>
    <mergeCell ref="D30:D31"/>
    <mergeCell ref="E30:E31"/>
    <mergeCell ref="C16:E17"/>
    <mergeCell ref="A26:A27"/>
    <mergeCell ref="C26:C27"/>
    <mergeCell ref="D26:D27"/>
    <mergeCell ref="E26:E27"/>
    <mergeCell ref="A18:A19"/>
    <mergeCell ref="C18:E19"/>
    <mergeCell ref="A22:A23"/>
    <mergeCell ref="A48:A49"/>
    <mergeCell ref="A58:A60"/>
    <mergeCell ref="A52:A53"/>
    <mergeCell ref="A12:A13"/>
    <mergeCell ref="A14:A15"/>
    <mergeCell ref="A44:A45"/>
    <mergeCell ref="A38:A39"/>
    <mergeCell ref="A54:A55"/>
    <mergeCell ref="A10:A11"/>
    <mergeCell ref="A16:A17"/>
    <mergeCell ref="A28:A29"/>
    <mergeCell ref="A36:A37"/>
    <mergeCell ref="A40:A41"/>
    <mergeCell ref="A82:A87"/>
    <mergeCell ref="C80:E80"/>
    <mergeCell ref="A89:A94"/>
  </mergeCells>
  <pageMargins left="0.7" right="0.7" top="0.75" bottom="0.75" header="0.3" footer="0.3"/>
  <pageSetup scale="35" orientation="portrait" verticalDpi="0" r:id="rId1"/>
  <rowBreaks count="1" manualBreakCount="1">
    <brk id="104"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2B6AEB7B8AA4498BE297A96AEA45ED" ma:contentTypeVersion="14" ma:contentTypeDescription="Create a new document." ma:contentTypeScope="" ma:versionID="de9a7479215d1fb7478f1ca0590b2908">
  <xsd:schema xmlns:xsd="http://www.w3.org/2001/XMLSchema" xmlns:xs="http://www.w3.org/2001/XMLSchema" xmlns:p="http://schemas.microsoft.com/office/2006/metadata/properties" xmlns:ns1="http://schemas.microsoft.com/sharepoint/v3" xmlns:ns3="bcd207f5-9a45-4606-b740-d2f1fecaeb69" xmlns:ns4="a4ede31b-5d4a-4544-a035-13d19f0fdb53" targetNamespace="http://schemas.microsoft.com/office/2006/metadata/properties" ma:root="true" ma:fieldsID="dd1201f1e0dbea72ddb5bd5e87624031" ns1:_="" ns3:_="" ns4:_="">
    <xsd:import namespace="http://schemas.microsoft.com/sharepoint/v3"/>
    <xsd:import namespace="bcd207f5-9a45-4606-b740-d2f1fecaeb69"/>
    <xsd:import namespace="a4ede31b-5d4a-4544-a035-13d19f0fdb5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d207f5-9a45-4606-b740-d2f1fecaeb6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ede31b-5d4a-4544-a035-13d19f0fdb5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06AB64-86B4-466C-A88B-5AD4BCBA16E4}">
  <ds:schemaRefs>
    <ds:schemaRef ds:uri="http://purl.org/dc/elements/1.1/"/>
    <ds:schemaRef ds:uri="http://schemas.microsoft.com/sharepoint/v3"/>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a4ede31b-5d4a-4544-a035-13d19f0fdb53"/>
    <ds:schemaRef ds:uri="bcd207f5-9a45-4606-b740-d2f1fecaeb69"/>
    <ds:schemaRef ds:uri="http://purl.org/dc/terms/"/>
  </ds:schemaRefs>
</ds:datastoreItem>
</file>

<file path=customXml/itemProps2.xml><?xml version="1.0" encoding="utf-8"?>
<ds:datastoreItem xmlns:ds="http://schemas.openxmlformats.org/officeDocument/2006/customXml" ds:itemID="{9219E151-A37B-47D1-BC45-7A2CF2EB8719}">
  <ds:schemaRefs>
    <ds:schemaRef ds:uri="http://schemas.microsoft.com/sharepoint/v3/contenttype/forms"/>
  </ds:schemaRefs>
</ds:datastoreItem>
</file>

<file path=customXml/itemProps3.xml><?xml version="1.0" encoding="utf-8"?>
<ds:datastoreItem xmlns:ds="http://schemas.openxmlformats.org/officeDocument/2006/customXml" ds:itemID="{40AF2F68-8448-4EA7-93C7-01012922A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cd207f5-9a45-4606-b740-d2f1fecaeb69"/>
    <ds:schemaRef ds:uri="a4ede31b-5d4a-4544-a035-13d19f0fdb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Test automation savings</vt:lpstr>
      <vt:lpstr>'Test automation savings'!Print_Area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Zyzak</dc:creator>
  <cp:lastModifiedBy>Artur Zyzak</cp:lastModifiedBy>
  <dcterms:created xsi:type="dcterms:W3CDTF">2020-01-23T13:46:01Z</dcterms:created>
  <dcterms:modified xsi:type="dcterms:W3CDTF">2020-10-01T21:41:49Z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0x010100EE2B6AEB7B8AA4498BE297A96AEA45ED</vt:lpwstr>
  </property>
</Properties>
</file>